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●桑員陸協　情報\●原版\東員ロード（原版）\"/>
    </mc:Choice>
  </mc:AlternateContent>
  <xr:revisionPtr revIDLastSave="0" documentId="13_ncr:1_{75A5738C-1BB4-4BAA-9DD9-EF9250080BBC}" xr6:coauthVersionLast="47" xr6:coauthVersionMax="47" xr10:uidLastSave="{00000000-0000-0000-0000-000000000000}"/>
  <bookViews>
    <workbookView xWindow="28680" yWindow="1170" windowWidth="29040" windowHeight="15720" xr2:uid="{00000000-000D-0000-FFFF-FFFF00000000}"/>
  </bookViews>
  <sheets>
    <sheet name="申込入力" sheetId="1" r:id="rId1"/>
    <sheet name="リスト" sheetId="2" state="hidden" r:id="rId2"/>
    <sheet name="NANSデータ" sheetId="4" state="hidden" r:id="rId3"/>
  </sheets>
  <definedNames>
    <definedName name="_xlnm.Print_Area" localSheetId="0">申込入力!$A$1:$O$138</definedName>
    <definedName name="_xlnm.Print_Titles" localSheetId="0">申込入力!$1:$18</definedName>
    <definedName name="一般女子">リスト!$J$33:$J$36</definedName>
    <definedName name="一般男子">リスト!$H$33:$H$36</definedName>
    <definedName name="高校女子">リスト!$L$33:$L$36</definedName>
    <definedName name="高校男子">リスト!$K$33:$K$36</definedName>
    <definedName name="小学女子">リスト!$P$33:$P$36</definedName>
    <definedName name="小学男子">リスト!$O$33:$O$36</definedName>
    <definedName name="中学女子">リスト!$N$33:$N$36</definedName>
    <definedName name="中学男子">リスト!$M$33:$M$36</definedName>
  </definedNames>
  <calcPr calcId="181029"/>
</workbook>
</file>

<file path=xl/calcChain.xml><?xml version="1.0" encoding="utf-8"?>
<calcChain xmlns="http://schemas.openxmlformats.org/spreadsheetml/2006/main">
  <c r="S25" i="1" l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T104" i="1" s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20" i="1"/>
  <c r="S21" i="1"/>
  <c r="S22" i="1"/>
  <c r="S23" i="1"/>
  <c r="T23" i="1" s="1"/>
  <c r="S24" i="1"/>
  <c r="R104" i="1"/>
  <c r="U104" i="1"/>
  <c r="V104" i="1"/>
  <c r="R105" i="1"/>
  <c r="T105" i="1"/>
  <c r="U105" i="1"/>
  <c r="V105" i="1"/>
  <c r="R106" i="1"/>
  <c r="T106" i="1"/>
  <c r="U106" i="1"/>
  <c r="V106" i="1"/>
  <c r="R107" i="1"/>
  <c r="T107" i="1"/>
  <c r="U107" i="1"/>
  <c r="V107" i="1"/>
  <c r="R108" i="1"/>
  <c r="T108" i="1"/>
  <c r="U108" i="1"/>
  <c r="V108" i="1"/>
  <c r="R109" i="1"/>
  <c r="T109" i="1"/>
  <c r="U109" i="1"/>
  <c r="V109" i="1"/>
  <c r="R110" i="1"/>
  <c r="T110" i="1"/>
  <c r="U110" i="1"/>
  <c r="V110" i="1"/>
  <c r="R111" i="1"/>
  <c r="T111" i="1"/>
  <c r="U111" i="1"/>
  <c r="V111" i="1"/>
  <c r="R112" i="1"/>
  <c r="T112" i="1"/>
  <c r="U112" i="1"/>
  <c r="V112" i="1"/>
  <c r="R113" i="1"/>
  <c r="T113" i="1"/>
  <c r="U113" i="1"/>
  <c r="V113" i="1"/>
  <c r="R114" i="1"/>
  <c r="T114" i="1"/>
  <c r="U114" i="1"/>
  <c r="V114" i="1"/>
  <c r="R115" i="1"/>
  <c r="T115" i="1"/>
  <c r="U115" i="1"/>
  <c r="V115" i="1"/>
  <c r="R116" i="1"/>
  <c r="T116" i="1"/>
  <c r="U116" i="1"/>
  <c r="V116" i="1"/>
  <c r="R117" i="1"/>
  <c r="T117" i="1"/>
  <c r="U117" i="1"/>
  <c r="V117" i="1"/>
  <c r="R118" i="1"/>
  <c r="T118" i="1"/>
  <c r="U118" i="1"/>
  <c r="V118" i="1"/>
  <c r="R119" i="1"/>
  <c r="T119" i="1"/>
  <c r="U119" i="1"/>
  <c r="V119" i="1"/>
  <c r="R120" i="1"/>
  <c r="T120" i="1"/>
  <c r="U120" i="1"/>
  <c r="V120" i="1"/>
  <c r="R121" i="1"/>
  <c r="T121" i="1"/>
  <c r="U121" i="1"/>
  <c r="V121" i="1"/>
  <c r="R122" i="1"/>
  <c r="T122" i="1"/>
  <c r="U122" i="1"/>
  <c r="V122" i="1"/>
  <c r="R123" i="1"/>
  <c r="T123" i="1"/>
  <c r="U123" i="1"/>
  <c r="V123" i="1"/>
  <c r="R124" i="1"/>
  <c r="T124" i="1"/>
  <c r="U124" i="1"/>
  <c r="V124" i="1"/>
  <c r="R125" i="1"/>
  <c r="T125" i="1"/>
  <c r="U125" i="1"/>
  <c r="V125" i="1"/>
  <c r="R126" i="1"/>
  <c r="T126" i="1"/>
  <c r="U126" i="1"/>
  <c r="V126" i="1"/>
  <c r="R127" i="1"/>
  <c r="T127" i="1"/>
  <c r="U127" i="1"/>
  <c r="V127" i="1"/>
  <c r="R128" i="1"/>
  <c r="T128" i="1"/>
  <c r="U128" i="1"/>
  <c r="V128" i="1"/>
  <c r="R129" i="1"/>
  <c r="T129" i="1"/>
  <c r="U129" i="1"/>
  <c r="V129" i="1"/>
  <c r="R130" i="1"/>
  <c r="T130" i="1"/>
  <c r="U130" i="1"/>
  <c r="V130" i="1"/>
  <c r="R131" i="1"/>
  <c r="T131" i="1"/>
  <c r="U131" i="1"/>
  <c r="V131" i="1"/>
  <c r="R132" i="1"/>
  <c r="T132" i="1"/>
  <c r="U132" i="1"/>
  <c r="V132" i="1"/>
  <c r="R133" i="1"/>
  <c r="T133" i="1"/>
  <c r="U133" i="1"/>
  <c r="V133" i="1"/>
  <c r="R134" i="1"/>
  <c r="T134" i="1"/>
  <c r="U134" i="1"/>
  <c r="V134" i="1"/>
  <c r="R135" i="1"/>
  <c r="T135" i="1"/>
  <c r="U135" i="1"/>
  <c r="V135" i="1"/>
  <c r="R136" i="1"/>
  <c r="T136" i="1"/>
  <c r="U136" i="1"/>
  <c r="V136" i="1"/>
  <c r="R137" i="1"/>
  <c r="T137" i="1"/>
  <c r="U137" i="1"/>
  <c r="V137" i="1"/>
  <c r="R138" i="1"/>
  <c r="T138" i="1"/>
  <c r="U138" i="1"/>
  <c r="V138" i="1"/>
  <c r="R62" i="1"/>
  <c r="T62" i="1"/>
  <c r="U62" i="1"/>
  <c r="V62" i="1"/>
  <c r="R63" i="1"/>
  <c r="T63" i="1"/>
  <c r="U63" i="1"/>
  <c r="V63" i="1"/>
  <c r="R64" i="1"/>
  <c r="T64" i="1"/>
  <c r="U64" i="1"/>
  <c r="V64" i="1"/>
  <c r="R65" i="1"/>
  <c r="T65" i="1"/>
  <c r="U65" i="1"/>
  <c r="V65" i="1"/>
  <c r="R66" i="1"/>
  <c r="T66" i="1"/>
  <c r="U66" i="1"/>
  <c r="V66" i="1"/>
  <c r="R67" i="1"/>
  <c r="T67" i="1"/>
  <c r="U67" i="1"/>
  <c r="V67" i="1"/>
  <c r="R68" i="1"/>
  <c r="T68" i="1"/>
  <c r="U68" i="1"/>
  <c r="V68" i="1"/>
  <c r="R69" i="1"/>
  <c r="T69" i="1"/>
  <c r="U69" i="1"/>
  <c r="V69" i="1"/>
  <c r="R70" i="1"/>
  <c r="T70" i="1"/>
  <c r="U70" i="1"/>
  <c r="V70" i="1"/>
  <c r="R71" i="1"/>
  <c r="T71" i="1"/>
  <c r="U71" i="1"/>
  <c r="V71" i="1"/>
  <c r="R72" i="1"/>
  <c r="T72" i="1"/>
  <c r="U72" i="1"/>
  <c r="V72" i="1"/>
  <c r="R73" i="1"/>
  <c r="T73" i="1"/>
  <c r="U73" i="1"/>
  <c r="V73" i="1"/>
  <c r="R74" i="1"/>
  <c r="T74" i="1"/>
  <c r="U74" i="1"/>
  <c r="V74" i="1"/>
  <c r="R75" i="1"/>
  <c r="T75" i="1"/>
  <c r="U75" i="1"/>
  <c r="V75" i="1"/>
  <c r="R76" i="1"/>
  <c r="T76" i="1"/>
  <c r="U76" i="1"/>
  <c r="V76" i="1"/>
  <c r="R77" i="1"/>
  <c r="T77" i="1"/>
  <c r="U77" i="1"/>
  <c r="V77" i="1"/>
  <c r="R78" i="1"/>
  <c r="T78" i="1"/>
  <c r="U78" i="1"/>
  <c r="V78" i="1"/>
  <c r="R79" i="1"/>
  <c r="T79" i="1"/>
  <c r="U79" i="1"/>
  <c r="V79" i="1"/>
  <c r="R80" i="1"/>
  <c r="T80" i="1"/>
  <c r="U80" i="1"/>
  <c r="V80" i="1"/>
  <c r="R81" i="1"/>
  <c r="T81" i="1"/>
  <c r="U81" i="1"/>
  <c r="V81" i="1"/>
  <c r="R82" i="1"/>
  <c r="T82" i="1"/>
  <c r="U82" i="1"/>
  <c r="V82" i="1"/>
  <c r="R83" i="1"/>
  <c r="T83" i="1"/>
  <c r="U83" i="1"/>
  <c r="V83" i="1"/>
  <c r="R84" i="1"/>
  <c r="T84" i="1"/>
  <c r="U84" i="1"/>
  <c r="V84" i="1"/>
  <c r="R85" i="1"/>
  <c r="T85" i="1"/>
  <c r="U85" i="1"/>
  <c r="V85" i="1"/>
  <c r="R86" i="1"/>
  <c r="T86" i="1"/>
  <c r="U86" i="1"/>
  <c r="V86" i="1"/>
  <c r="R87" i="1"/>
  <c r="T87" i="1"/>
  <c r="U87" i="1"/>
  <c r="V87" i="1"/>
  <c r="R88" i="1"/>
  <c r="T88" i="1"/>
  <c r="U88" i="1"/>
  <c r="V88" i="1"/>
  <c r="R89" i="1"/>
  <c r="T89" i="1"/>
  <c r="U89" i="1"/>
  <c r="V89" i="1"/>
  <c r="R90" i="1"/>
  <c r="T90" i="1"/>
  <c r="U90" i="1"/>
  <c r="V90" i="1"/>
  <c r="R91" i="1"/>
  <c r="T91" i="1"/>
  <c r="U91" i="1"/>
  <c r="V91" i="1"/>
  <c r="R92" i="1"/>
  <c r="T92" i="1"/>
  <c r="U92" i="1"/>
  <c r="V92" i="1"/>
  <c r="R93" i="1"/>
  <c r="T93" i="1"/>
  <c r="U93" i="1"/>
  <c r="V93" i="1"/>
  <c r="R94" i="1"/>
  <c r="T94" i="1"/>
  <c r="U94" i="1"/>
  <c r="V94" i="1"/>
  <c r="R95" i="1"/>
  <c r="T95" i="1"/>
  <c r="U95" i="1"/>
  <c r="V95" i="1"/>
  <c r="R96" i="1"/>
  <c r="T96" i="1"/>
  <c r="U96" i="1"/>
  <c r="V96" i="1"/>
  <c r="R97" i="1"/>
  <c r="T97" i="1"/>
  <c r="U97" i="1"/>
  <c r="V97" i="1"/>
  <c r="R98" i="1"/>
  <c r="T98" i="1"/>
  <c r="U98" i="1"/>
  <c r="V98" i="1"/>
  <c r="R99" i="1"/>
  <c r="T99" i="1"/>
  <c r="U99" i="1"/>
  <c r="V99" i="1"/>
  <c r="R100" i="1"/>
  <c r="T100" i="1"/>
  <c r="U100" i="1"/>
  <c r="V100" i="1"/>
  <c r="R101" i="1"/>
  <c r="T101" i="1"/>
  <c r="U101" i="1"/>
  <c r="V101" i="1"/>
  <c r="R102" i="1"/>
  <c r="T102" i="1"/>
  <c r="U102" i="1"/>
  <c r="V102" i="1"/>
  <c r="R103" i="1"/>
  <c r="T103" i="1"/>
  <c r="U103" i="1"/>
  <c r="V103" i="1"/>
  <c r="R58" i="1"/>
  <c r="T58" i="1"/>
  <c r="U58" i="1"/>
  <c r="V58" i="1"/>
  <c r="R53" i="1"/>
  <c r="T53" i="1"/>
  <c r="U53" i="1"/>
  <c r="V53" i="1"/>
  <c r="R54" i="1"/>
  <c r="T54" i="1"/>
  <c r="U54" i="1"/>
  <c r="V54" i="1"/>
  <c r="R55" i="1"/>
  <c r="T55" i="1"/>
  <c r="U55" i="1"/>
  <c r="V55" i="1"/>
  <c r="R56" i="1"/>
  <c r="T56" i="1"/>
  <c r="U56" i="1"/>
  <c r="V56" i="1"/>
  <c r="R57" i="1"/>
  <c r="T57" i="1"/>
  <c r="U57" i="1"/>
  <c r="V57" i="1"/>
  <c r="R59" i="1"/>
  <c r="T59" i="1"/>
  <c r="U59" i="1"/>
  <c r="V59" i="1"/>
  <c r="R60" i="1"/>
  <c r="T60" i="1"/>
  <c r="U60" i="1"/>
  <c r="V60" i="1"/>
  <c r="R61" i="1"/>
  <c r="T61" i="1"/>
  <c r="U61" i="1"/>
  <c r="V61" i="1"/>
  <c r="R20" i="1"/>
  <c r="T20" i="1"/>
  <c r="U20" i="1"/>
  <c r="V20" i="1"/>
  <c r="R21" i="1"/>
  <c r="T21" i="1"/>
  <c r="U21" i="1"/>
  <c r="V21" i="1"/>
  <c r="R22" i="1"/>
  <c r="T22" i="1"/>
  <c r="U22" i="1"/>
  <c r="V22" i="1"/>
  <c r="R23" i="1"/>
  <c r="U23" i="1"/>
  <c r="V23" i="1"/>
  <c r="R24" i="1"/>
  <c r="T24" i="1"/>
  <c r="U24" i="1"/>
  <c r="V24" i="1"/>
  <c r="R25" i="1"/>
  <c r="T25" i="1"/>
  <c r="U25" i="1"/>
  <c r="V25" i="1"/>
  <c r="R26" i="1"/>
  <c r="T26" i="1"/>
  <c r="U26" i="1"/>
  <c r="V26" i="1"/>
  <c r="R27" i="1"/>
  <c r="T27" i="1"/>
  <c r="U27" i="1"/>
  <c r="V27" i="1"/>
  <c r="R28" i="1"/>
  <c r="T28" i="1"/>
  <c r="U28" i="1"/>
  <c r="V28" i="1"/>
  <c r="R29" i="1"/>
  <c r="T29" i="1"/>
  <c r="U29" i="1"/>
  <c r="V29" i="1"/>
  <c r="R30" i="1"/>
  <c r="T30" i="1"/>
  <c r="U30" i="1"/>
  <c r="V30" i="1"/>
  <c r="R31" i="1"/>
  <c r="T31" i="1"/>
  <c r="U31" i="1"/>
  <c r="V31" i="1"/>
  <c r="R32" i="1"/>
  <c r="T32" i="1"/>
  <c r="U32" i="1"/>
  <c r="V32" i="1"/>
  <c r="R33" i="1"/>
  <c r="T33" i="1"/>
  <c r="U33" i="1"/>
  <c r="V33" i="1"/>
  <c r="R34" i="1"/>
  <c r="T34" i="1"/>
  <c r="U34" i="1"/>
  <c r="V34" i="1"/>
  <c r="R35" i="1"/>
  <c r="T35" i="1"/>
  <c r="U35" i="1"/>
  <c r="V35" i="1"/>
  <c r="R36" i="1"/>
  <c r="T36" i="1"/>
  <c r="U36" i="1"/>
  <c r="V36" i="1"/>
  <c r="R37" i="1"/>
  <c r="T37" i="1"/>
  <c r="U37" i="1"/>
  <c r="V37" i="1"/>
  <c r="R38" i="1"/>
  <c r="T38" i="1"/>
  <c r="U38" i="1"/>
  <c r="V38" i="1"/>
  <c r="R39" i="1"/>
  <c r="T39" i="1"/>
  <c r="U39" i="1"/>
  <c r="V39" i="1"/>
  <c r="R40" i="1"/>
  <c r="T40" i="1"/>
  <c r="U40" i="1"/>
  <c r="V40" i="1"/>
  <c r="R41" i="1"/>
  <c r="T41" i="1"/>
  <c r="U41" i="1"/>
  <c r="V41" i="1"/>
  <c r="R42" i="1"/>
  <c r="T42" i="1"/>
  <c r="U42" i="1"/>
  <c r="V42" i="1"/>
  <c r="R43" i="1"/>
  <c r="T43" i="1"/>
  <c r="U43" i="1"/>
  <c r="V43" i="1"/>
  <c r="R44" i="1"/>
  <c r="T44" i="1"/>
  <c r="U44" i="1"/>
  <c r="V44" i="1"/>
  <c r="R45" i="1"/>
  <c r="T45" i="1"/>
  <c r="U45" i="1"/>
  <c r="V45" i="1"/>
  <c r="R46" i="1"/>
  <c r="T46" i="1"/>
  <c r="U46" i="1"/>
  <c r="V46" i="1"/>
  <c r="R47" i="1"/>
  <c r="T47" i="1"/>
  <c r="U47" i="1"/>
  <c r="V47" i="1"/>
  <c r="R48" i="1"/>
  <c r="T48" i="1"/>
  <c r="U48" i="1"/>
  <c r="V48" i="1"/>
  <c r="R49" i="1"/>
  <c r="T49" i="1"/>
  <c r="U49" i="1"/>
  <c r="V49" i="1"/>
  <c r="R50" i="1"/>
  <c r="T50" i="1"/>
  <c r="U50" i="1"/>
  <c r="V50" i="1"/>
  <c r="R51" i="1"/>
  <c r="T51" i="1"/>
  <c r="U51" i="1"/>
  <c r="V51" i="1"/>
  <c r="R52" i="1"/>
  <c r="T52" i="1"/>
  <c r="U52" i="1"/>
  <c r="V52" i="1"/>
  <c r="J19" i="4"/>
  <c r="I19" i="4"/>
  <c r="G19" i="4"/>
  <c r="E19" i="4"/>
  <c r="F19" i="4"/>
  <c r="N19" i="4" s="1"/>
  <c r="V19" i="1"/>
  <c r="U19" i="1"/>
  <c r="R19" i="1"/>
  <c r="S19" i="1"/>
  <c r="T19" i="1" l="1"/>
  <c r="O19" i="4" s="1"/>
  <c r="J3" i="1"/>
  <c r="J13" i="1"/>
  <c r="J11" i="1"/>
  <c r="J9" i="1"/>
  <c r="J7" i="1"/>
  <c r="J5" i="1"/>
  <c r="J14" i="1"/>
  <c r="J12" i="1"/>
  <c r="J10" i="1"/>
  <c r="J8" i="1"/>
  <c r="J6" i="1"/>
  <c r="J4" i="1"/>
</calcChain>
</file>

<file path=xl/sharedStrings.xml><?xml version="1.0" encoding="utf-8"?>
<sst xmlns="http://schemas.openxmlformats.org/spreadsheetml/2006/main" count="225" uniqueCount="121">
  <si>
    <t>競技者名</t>
    <rPh sb="0" eb="3">
      <t>キョウギシャ</t>
    </rPh>
    <rPh sb="3" eb="4">
      <t>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</si>
  <si>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</si>
  <si>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</si>
  <si>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種目</t>
    <rPh sb="0" eb="2">
      <t>シュモク</t>
    </rPh>
    <phoneticPr fontId="1"/>
  </si>
  <si>
    <t>区分</t>
    <rPh sb="0" eb="2">
      <t>クブン</t>
    </rPh>
    <phoneticPr fontId="1"/>
  </si>
  <si>
    <t>競技者名ｶﾅ（半角）</t>
    <rPh sb="0" eb="3">
      <t>キョウギシャ</t>
    </rPh>
    <rPh sb="3" eb="4">
      <t>メイ</t>
    </rPh>
    <rPh sb="7" eb="9">
      <t>ハンカク</t>
    </rPh>
    <phoneticPr fontId="1"/>
  </si>
  <si>
    <t>一般</t>
    <rPh sb="0" eb="2">
      <t>イッパン</t>
    </rPh>
    <phoneticPr fontId="1"/>
  </si>
  <si>
    <t>高校</t>
    <rPh sb="0" eb="2">
      <t>コウコウ</t>
    </rPh>
    <phoneticPr fontId="1"/>
  </si>
  <si>
    <t>中学</t>
    <rPh sb="0" eb="2">
      <t>チュウガク</t>
    </rPh>
    <phoneticPr fontId="1"/>
  </si>
  <si>
    <t>小学</t>
    <rPh sb="0" eb="2">
      <t>ショウガク</t>
    </rPh>
    <phoneticPr fontId="1"/>
  </si>
  <si>
    <t>距離</t>
    <rPh sb="0" eb="2">
      <t>キョリ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</si>
  <si>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</si>
  <si>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</si>
  <si>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一般男子５km</t>
    <rPh sb="0" eb="2">
      <t>イッパン</t>
    </rPh>
    <rPh sb="2" eb="4">
      <t>ダンシ</t>
    </rPh>
    <phoneticPr fontId="1"/>
  </si>
  <si>
    <t>一般男子40歳以上５km</t>
    <rPh sb="0" eb="2">
      <t>イッパン</t>
    </rPh>
    <rPh sb="2" eb="4">
      <t>ダンシ</t>
    </rPh>
    <rPh sb="6" eb="7">
      <t>サイ</t>
    </rPh>
    <rPh sb="7" eb="9">
      <t>イジョウ</t>
    </rPh>
    <phoneticPr fontId="1"/>
  </si>
  <si>
    <t>一般女子３km</t>
    <rPh sb="0" eb="2">
      <t>イッパン</t>
    </rPh>
    <rPh sb="2" eb="4">
      <t>ジョシ</t>
    </rPh>
    <phoneticPr fontId="1"/>
  </si>
  <si>
    <t>高校男子５km</t>
    <rPh sb="0" eb="2">
      <t>コウコウ</t>
    </rPh>
    <rPh sb="2" eb="4">
      <t>ダンシ</t>
    </rPh>
    <phoneticPr fontId="1"/>
  </si>
  <si>
    <t>高校女子５km</t>
    <rPh sb="0" eb="2">
      <t>コウコウ</t>
    </rPh>
    <rPh sb="2" eb="4">
      <t>ジョシ</t>
    </rPh>
    <phoneticPr fontId="1"/>
  </si>
  <si>
    <t>中学男子３km</t>
    <rPh sb="0" eb="2">
      <t>チュウガク</t>
    </rPh>
    <rPh sb="2" eb="4">
      <t>ダンシ</t>
    </rPh>
    <phoneticPr fontId="1"/>
  </si>
  <si>
    <t>中学１年男子３km</t>
    <rPh sb="0" eb="2">
      <t>チュウガク</t>
    </rPh>
    <rPh sb="3" eb="4">
      <t>ネン</t>
    </rPh>
    <rPh sb="4" eb="6">
      <t>ダンシ</t>
    </rPh>
    <phoneticPr fontId="1"/>
  </si>
  <si>
    <t>中学女子２km</t>
    <rPh sb="0" eb="2">
      <t>チュウガク</t>
    </rPh>
    <rPh sb="2" eb="4">
      <t>ジョシ</t>
    </rPh>
    <phoneticPr fontId="1"/>
  </si>
  <si>
    <t>中学１年女子２km</t>
    <rPh sb="0" eb="2">
      <t>チュウガク</t>
    </rPh>
    <rPh sb="3" eb="4">
      <t>ネン</t>
    </rPh>
    <rPh sb="4" eb="6">
      <t>ジョシ</t>
    </rPh>
    <phoneticPr fontId="1"/>
  </si>
  <si>
    <t>小学男子２km</t>
    <rPh sb="0" eb="2">
      <t>ショウガク</t>
    </rPh>
    <rPh sb="2" eb="4">
      <t>ダンシ</t>
    </rPh>
    <phoneticPr fontId="1"/>
  </si>
  <si>
    <t>小学女子２km</t>
    <rPh sb="0" eb="2">
      <t>ショウガク</t>
    </rPh>
    <rPh sb="2" eb="4">
      <t>ジョシ</t>
    </rPh>
    <phoneticPr fontId="1"/>
  </si>
  <si>
    <t>地区</t>
    <rPh sb="0" eb="2">
      <t>チク</t>
    </rPh>
    <phoneticPr fontId="1"/>
  </si>
  <si>
    <t>桑員</t>
    <rPh sb="0" eb="1">
      <t>クワ</t>
    </rPh>
    <rPh sb="1" eb="2">
      <t>イン</t>
    </rPh>
    <phoneticPr fontId="1"/>
  </si>
  <si>
    <t>桑員地区</t>
    <rPh sb="0" eb="1">
      <t>クワ</t>
    </rPh>
    <rPh sb="1" eb="2">
      <t>イン</t>
    </rPh>
    <rPh sb="2" eb="4">
      <t>チク</t>
    </rPh>
    <phoneticPr fontId="1"/>
  </si>
  <si>
    <t>地区外</t>
    <rPh sb="0" eb="2">
      <t>チク</t>
    </rPh>
    <rPh sb="2" eb="3">
      <t>ソト</t>
    </rPh>
    <phoneticPr fontId="1"/>
  </si>
  <si>
    <t>参加料</t>
    <rPh sb="0" eb="3">
      <t>サンカリョウ</t>
    </rPh>
    <phoneticPr fontId="1"/>
  </si>
  <si>
    <t>地区外</t>
    <rPh sb="0" eb="2">
      <t>チク</t>
    </rPh>
    <rPh sb="2" eb="3">
      <t>ガイ</t>
    </rPh>
    <phoneticPr fontId="1"/>
  </si>
  <si>
    <t>なければ空欄</t>
    <rPh sb="4" eb="6">
      <t>クウラン</t>
    </rPh>
    <phoneticPr fontId="1"/>
  </si>
  <si>
    <t>一般男子</t>
    <rPh sb="0" eb="2">
      <t>イッパン</t>
    </rPh>
    <rPh sb="2" eb="4">
      <t>ダンシ</t>
    </rPh>
    <phoneticPr fontId="1"/>
  </si>
  <si>
    <t>40歳以上５km</t>
    <rPh sb="2" eb="3">
      <t>サイ</t>
    </rPh>
    <rPh sb="3" eb="5">
      <t>イジョウ</t>
    </rPh>
    <phoneticPr fontId="1"/>
  </si>
  <si>
    <t>一般女子</t>
    <rPh sb="0" eb="2">
      <t>イッパン</t>
    </rPh>
    <rPh sb="2" eb="4">
      <t>ジョシ</t>
    </rPh>
    <phoneticPr fontId="1"/>
  </si>
  <si>
    <t>高校男子</t>
    <rPh sb="0" eb="2">
      <t>コウコウ</t>
    </rPh>
    <rPh sb="2" eb="4">
      <t>ダンシ</t>
    </rPh>
    <phoneticPr fontId="1"/>
  </si>
  <si>
    <t>高校女子</t>
    <rPh sb="0" eb="2">
      <t>コウコウ</t>
    </rPh>
    <rPh sb="2" eb="4">
      <t>ジョシ</t>
    </rPh>
    <phoneticPr fontId="1"/>
  </si>
  <si>
    <t>中学男子</t>
    <rPh sb="0" eb="2">
      <t>チュウガク</t>
    </rPh>
    <rPh sb="2" eb="4">
      <t>ダンシ</t>
    </rPh>
    <phoneticPr fontId="1"/>
  </si>
  <si>
    <t>１年３km</t>
    <rPh sb="1" eb="2">
      <t>ネン</t>
    </rPh>
    <phoneticPr fontId="1"/>
  </si>
  <si>
    <t>中学女子</t>
    <rPh sb="0" eb="2">
      <t>チュウガク</t>
    </rPh>
    <rPh sb="2" eb="4">
      <t>ジョシ</t>
    </rPh>
    <phoneticPr fontId="1"/>
  </si>
  <si>
    <t>１年２km</t>
    <rPh sb="1" eb="2">
      <t>ネン</t>
    </rPh>
    <phoneticPr fontId="1"/>
  </si>
  <si>
    <t>小学男子</t>
    <rPh sb="0" eb="2">
      <t>ショウガク</t>
    </rPh>
    <rPh sb="2" eb="4">
      <t>ダンシ</t>
    </rPh>
    <phoneticPr fontId="1"/>
  </si>
  <si>
    <t>小学女子</t>
    <rPh sb="0" eb="2">
      <t>ショウガク</t>
    </rPh>
    <rPh sb="2" eb="4">
      <t>ジョシ</t>
    </rPh>
    <phoneticPr fontId="1"/>
  </si>
  <si>
    <t>ジョギング</t>
  </si>
  <si>
    <t>５km</t>
  </si>
  <si>
    <t>一般５km</t>
    <rPh sb="0" eb="2">
      <t>イッパン</t>
    </rPh>
    <phoneticPr fontId="1"/>
  </si>
  <si>
    <t>３km</t>
  </si>
  <si>
    <t>１年３km</t>
    <rPh sb="1" eb="2">
      <t>ネン</t>
    </rPh>
    <phoneticPr fontId="1"/>
  </si>
  <si>
    <t>一般３km</t>
    <rPh sb="0" eb="2">
      <t>イッパン</t>
    </rPh>
    <phoneticPr fontId="1"/>
  </si>
  <si>
    <t>２km</t>
  </si>
  <si>
    <t>１年２km</t>
    <rPh sb="1" eb="2">
      <t>ネン</t>
    </rPh>
    <phoneticPr fontId="1"/>
  </si>
  <si>
    <t>ジョギング２km</t>
  </si>
  <si>
    <t>*</t>
  </si>
  <si>
    <t>**</t>
  </si>
  <si>
    <t>***</t>
  </si>
  <si>
    <t>桑員地区</t>
    <rPh sb="0" eb="1">
      <t>クワ</t>
    </rPh>
    <rPh sb="1" eb="2">
      <t>イン</t>
    </rPh>
    <rPh sb="2" eb="4">
      <t>チク</t>
    </rPh>
    <phoneticPr fontId="1"/>
  </si>
  <si>
    <t>地区外</t>
    <rPh sb="0" eb="2">
      <t>チク</t>
    </rPh>
    <rPh sb="2" eb="3">
      <t>ガイ</t>
    </rPh>
    <phoneticPr fontId="1"/>
  </si>
  <si>
    <t>競技ｺｰﾄﾞ</t>
    <rPh sb="0" eb="2">
      <t>キョウギ</t>
    </rPh>
    <phoneticPr fontId="1"/>
  </si>
  <si>
    <t>中学女子2km</t>
    <rPh sb="0" eb="2">
      <t>チュウガク</t>
    </rPh>
    <rPh sb="2" eb="4">
      <t>ジョシ</t>
    </rPh>
    <phoneticPr fontId="1"/>
  </si>
  <si>
    <t>小学男子2km</t>
    <rPh sb="0" eb="2">
      <t>ショウガク</t>
    </rPh>
    <rPh sb="2" eb="4">
      <t>ダンシ</t>
    </rPh>
    <phoneticPr fontId="1"/>
  </si>
  <si>
    <t>小学女子2km</t>
    <rPh sb="0" eb="2">
      <t>ショウガク</t>
    </rPh>
    <rPh sb="2" eb="4">
      <t>ジョシ</t>
    </rPh>
    <phoneticPr fontId="1"/>
  </si>
  <si>
    <t>ジョギング2km</t>
  </si>
  <si>
    <t>ジョギング2km</t>
    <phoneticPr fontId="1"/>
  </si>
  <si>
    <t>中学男子3km</t>
    <rPh sb="0" eb="2">
      <t>チュウガク</t>
    </rPh>
    <rPh sb="2" eb="4">
      <t>ダンシ</t>
    </rPh>
    <phoneticPr fontId="1"/>
  </si>
  <si>
    <t>高校女子5km</t>
    <rPh sb="0" eb="2">
      <t>コウコウ</t>
    </rPh>
    <rPh sb="2" eb="4">
      <t>ジョシ</t>
    </rPh>
    <phoneticPr fontId="1"/>
  </si>
  <si>
    <t>高校男子5km</t>
    <rPh sb="0" eb="2">
      <t>コウコウ</t>
    </rPh>
    <rPh sb="2" eb="4">
      <t>ダンシ</t>
    </rPh>
    <phoneticPr fontId="1"/>
  </si>
  <si>
    <t>一般女子3km</t>
    <rPh sb="0" eb="2">
      <t>イッパン</t>
    </rPh>
    <rPh sb="2" eb="4">
      <t>ジョシ</t>
    </rPh>
    <phoneticPr fontId="1"/>
  </si>
  <si>
    <t>一般男子40歳以上5km</t>
    <rPh sb="0" eb="2">
      <t>イッパン</t>
    </rPh>
    <rPh sb="2" eb="4">
      <t>ダンシ</t>
    </rPh>
    <rPh sb="6" eb="7">
      <t>サイ</t>
    </rPh>
    <rPh sb="7" eb="9">
      <t>イジョウ</t>
    </rPh>
    <phoneticPr fontId="1"/>
  </si>
  <si>
    <t>一般男子5km</t>
    <rPh sb="0" eb="2">
      <t>イッパン</t>
    </rPh>
    <rPh sb="2" eb="4">
      <t>ダンシ</t>
    </rPh>
    <phoneticPr fontId="1"/>
  </si>
  <si>
    <t>5km</t>
    <phoneticPr fontId="1"/>
  </si>
  <si>
    <t>40歳以上5km</t>
    <rPh sb="2" eb="3">
      <t>サイ</t>
    </rPh>
    <rPh sb="3" eb="5">
      <t>イジョウ</t>
    </rPh>
    <phoneticPr fontId="1"/>
  </si>
  <si>
    <t>一般男子5km</t>
    <rPh sb="0" eb="2">
      <t>イッパン</t>
    </rPh>
    <rPh sb="2" eb="4">
      <t>ダンシ</t>
    </rPh>
    <phoneticPr fontId="1"/>
  </si>
  <si>
    <t>3km</t>
    <phoneticPr fontId="1"/>
  </si>
  <si>
    <t>1年3km</t>
    <rPh sb="1" eb="2">
      <t>ネン</t>
    </rPh>
    <phoneticPr fontId="1"/>
  </si>
  <si>
    <t>一般女子3km</t>
    <rPh sb="0" eb="2">
      <t>イッパン</t>
    </rPh>
    <rPh sb="2" eb="4">
      <t>ジョシ</t>
    </rPh>
    <phoneticPr fontId="1"/>
  </si>
  <si>
    <t>2km</t>
    <phoneticPr fontId="1"/>
  </si>
  <si>
    <t>1年2km</t>
    <rPh sb="1" eb="2">
      <t>ネン</t>
    </rPh>
    <phoneticPr fontId="1"/>
  </si>
  <si>
    <t>正式種目名</t>
    <rPh sb="0" eb="2">
      <t>セイシキ</t>
    </rPh>
    <rPh sb="2" eb="4">
      <t>シュモク</t>
    </rPh>
    <rPh sb="4" eb="5">
      <t>メイ</t>
    </rPh>
    <phoneticPr fontId="1"/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</si>
  <si>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</si>
  <si>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</si>
  <si>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</si>
  <si>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</si>
  <si>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</si>
  <si>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</si>
  <si>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</si>
  <si>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</si>
  <si>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</si>
  <si>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</si>
  <si>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</si>
  <si>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</si>
  <si>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</si>
  <si>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</si>
  <si>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</si>
  <si>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</si>
  <si>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</si>
  <si>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</si>
  <si>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申込責任者</t>
    <rPh sb="0" eb="1">
      <t>サル</t>
    </rPh>
    <rPh sb="1" eb="2">
      <t>コミ</t>
    </rPh>
    <rPh sb="2" eb="3">
      <t>セキ</t>
    </rPh>
    <rPh sb="3" eb="4">
      <t>ニン</t>
    </rPh>
    <rPh sb="4" eb="5">
      <t>シャ</t>
    </rPh>
    <phoneticPr fontId="2"/>
  </si>
  <si>
    <t>緊急連絡先</t>
    <rPh sb="0" eb="1">
      <t>ミシト</t>
    </rPh>
    <rPh sb="1" eb="2">
      <t>キュウ</t>
    </rPh>
    <rPh sb="2" eb="3">
      <t>レン</t>
    </rPh>
    <rPh sb="3" eb="4">
      <t>ラク</t>
    </rPh>
    <rPh sb="4" eb="5">
      <t>サキ</t>
    </rPh>
    <phoneticPr fontId="2"/>
  </si>
  <si>
    <t>連絡先住所</t>
    <rPh sb="0" eb="1">
      <t>レン</t>
    </rPh>
    <rPh sb="1" eb="2">
      <t>ラク</t>
    </rPh>
    <rPh sb="2" eb="3">
      <t>サキ</t>
    </rPh>
    <rPh sb="3" eb="4">
      <t>ジュウ</t>
    </rPh>
    <rPh sb="4" eb="5">
      <t>ショ</t>
    </rPh>
    <phoneticPr fontId="2"/>
  </si>
  <si>
    <t>E-Mail</t>
  </si>
  <si>
    <t>非表示</t>
    <rPh sb="0" eb="3">
      <t>ヒヒョウジ</t>
    </rPh>
    <phoneticPr fontId="1"/>
  </si>
  <si>
    <t>登録番号(ﾅﾝﾊﾞｰ)</t>
    <rPh sb="0" eb="2">
      <t>トウロク</t>
    </rPh>
    <rPh sb="2" eb="4">
      <t>バンゴウ</t>
    </rPh>
    <phoneticPr fontId="1"/>
  </si>
  <si>
    <t>プルダウンから選択してください。</t>
    <rPh sb="7" eb="9">
      <t>センタク</t>
    </rPh>
    <phoneticPr fontId="1"/>
  </si>
  <si>
    <t>名字と名前の間にスペースを入れてください</t>
    <rPh sb="13" eb="14">
      <t>イ</t>
    </rPh>
    <phoneticPr fontId="1"/>
  </si>
  <si>
    <t>直接入力してください。</t>
    <rPh sb="0" eb="2">
      <t>チョクセツ</t>
    </rPh>
    <rPh sb="2" eb="4">
      <t>ニュウリョク</t>
    </rPh>
    <phoneticPr fontId="1"/>
  </si>
  <si>
    <t>所属（チーム名）</t>
    <rPh sb="0" eb="2">
      <t>ショゾク</t>
    </rPh>
    <rPh sb="6" eb="7">
      <t>メイ</t>
    </rPh>
    <phoneticPr fontId="1"/>
  </si>
  <si>
    <t>印</t>
    <rPh sb="0" eb="1">
      <t>イン</t>
    </rPh>
    <phoneticPr fontId="1"/>
  </si>
  <si>
    <t>円</t>
    <rPh sb="0" eb="1">
      <t>エン</t>
    </rPh>
    <phoneticPr fontId="1"/>
  </si>
  <si>
    <t>参加料合計</t>
    <rPh sb="0" eb="3">
      <t>サンカリョウ</t>
    </rPh>
    <rPh sb="3" eb="5">
      <t>ゴウケイ</t>
    </rPh>
    <phoneticPr fontId="1"/>
  </si>
  <si>
    <t>金額</t>
    <rPh sb="0" eb="2">
      <t>キンガク</t>
    </rPh>
    <phoneticPr fontId="1"/>
  </si>
  <si>
    <t>参加人数</t>
    <rPh sb="0" eb="2">
      <t>サンカ</t>
    </rPh>
    <rPh sb="2" eb="4">
      <t>ニンズウ</t>
    </rPh>
    <phoneticPr fontId="1"/>
  </si>
  <si>
    <t>↑下の表から計算して
入力してください。</t>
    <rPh sb="1" eb="2">
      <t>シタ</t>
    </rPh>
    <rPh sb="3" eb="4">
      <t>ヒョウ</t>
    </rPh>
    <rPh sb="6" eb="8">
      <t>ケイサン</t>
    </rPh>
    <rPh sb="11" eb="13">
      <t>ニュウリョク</t>
    </rPh>
    <phoneticPr fontId="1"/>
  </si>
  <si>
    <t>高校
（地区外）</t>
    <rPh sb="0" eb="2">
      <t>コウコウ</t>
    </rPh>
    <rPh sb="4" eb="6">
      <t>チク</t>
    </rPh>
    <rPh sb="6" eb="7">
      <t>ガイ</t>
    </rPh>
    <phoneticPr fontId="1"/>
  </si>
  <si>
    <t>高校
（桑員地区）</t>
    <rPh sb="0" eb="2">
      <t>コウコウ</t>
    </rPh>
    <rPh sb="4" eb="5">
      <t>クワ</t>
    </rPh>
    <rPh sb="5" eb="6">
      <t>イン</t>
    </rPh>
    <rPh sb="6" eb="8">
      <t>チク</t>
    </rPh>
    <phoneticPr fontId="1"/>
  </si>
  <si>
    <t>小・中学生
（地区外）</t>
    <rPh sb="0" eb="1">
      <t>ショウ</t>
    </rPh>
    <rPh sb="2" eb="4">
      <t>チュウガク</t>
    </rPh>
    <rPh sb="4" eb="5">
      <t>ナマ</t>
    </rPh>
    <rPh sb="7" eb="9">
      <t>チク</t>
    </rPh>
    <rPh sb="9" eb="10">
      <t>ガイ</t>
    </rPh>
    <phoneticPr fontId="1"/>
  </si>
  <si>
    <t>小・中学生
（桑員地区）</t>
    <rPh sb="0" eb="1">
      <t>ショウ</t>
    </rPh>
    <rPh sb="2" eb="4">
      <t>チュウガク</t>
    </rPh>
    <rPh sb="4" eb="5">
      <t>ナマ</t>
    </rPh>
    <rPh sb="7" eb="8">
      <t>クワ</t>
    </rPh>
    <rPh sb="8" eb="9">
      <t>イン</t>
    </rPh>
    <rPh sb="9" eb="11">
      <t>チク</t>
    </rPh>
    <phoneticPr fontId="1"/>
  </si>
  <si>
    <r>
      <t xml:space="preserve">所属長名・印
</t>
    </r>
    <r>
      <rPr>
        <sz val="8"/>
        <color theme="1"/>
        <rFont val="ＭＳ Ｐゴシック"/>
        <family val="3"/>
        <charset val="128"/>
        <scheme val="minor"/>
      </rPr>
      <t>必要なければ空欄で</t>
    </r>
    <rPh sb="0" eb="3">
      <t>ショゾクチョウ</t>
    </rPh>
    <rPh sb="3" eb="4">
      <t>ナ</t>
    </rPh>
    <rPh sb="5" eb="6">
      <t>イン</t>
    </rPh>
    <rPh sb="7" eb="9">
      <t>ヒツヨウ</t>
    </rPh>
    <rPh sb="13" eb="15">
      <t>クウラン</t>
    </rPh>
    <phoneticPr fontId="2"/>
  </si>
  <si>
    <t>白いセルは、とりあえず入力だけしてある（数は全角になっているので半角に変える）</t>
    <rPh sb="0" eb="1">
      <t>シロ</t>
    </rPh>
    <rPh sb="11" eb="13">
      <t>ニュウリョク</t>
    </rPh>
    <rPh sb="20" eb="21">
      <t>スウ</t>
    </rPh>
    <rPh sb="22" eb="24">
      <t>ゼンカク</t>
    </rPh>
    <rPh sb="32" eb="34">
      <t>ハンカク</t>
    </rPh>
    <rPh sb="35" eb="36">
      <t>カ</t>
    </rPh>
    <phoneticPr fontId="1"/>
  </si>
  <si>
    <t>中学男子1年3km</t>
    <rPh sb="0" eb="2">
      <t>チュウガク</t>
    </rPh>
    <rPh sb="2" eb="4">
      <t>ダンシ</t>
    </rPh>
    <phoneticPr fontId="1"/>
  </si>
  <si>
    <t>中学女子1年2km</t>
    <rPh sb="0" eb="2">
      <t>チュウガク</t>
    </rPh>
    <rPh sb="2" eb="4">
      <t>ジョシ</t>
    </rPh>
    <phoneticPr fontId="1"/>
  </si>
  <si>
    <t>中学男子1年3km</t>
    <phoneticPr fontId="1"/>
  </si>
  <si>
    <t>第32回東員ロードレース大会　申込ファイル</t>
    <rPh sb="0" eb="1">
      <t>ダイ</t>
    </rPh>
    <rPh sb="3" eb="4">
      <t>カイ</t>
    </rPh>
    <rPh sb="4" eb="6">
      <t>トウイン</t>
    </rPh>
    <rPh sb="12" eb="14">
      <t>タイカイ</t>
    </rPh>
    <rPh sb="15" eb="17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</si>
</sst>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HGP創英角ｺﾞｼｯｸUB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0" fillId="10" borderId="0" xfId="0" applyFill="1" applyAlignment="1">
      <alignment horizontal="center" vertical="center"/>
    </xf>
    <xf numFmtId="0" fontId="0" fillId="10" borderId="0" xfId="0" applyFill="1" applyAlignment="1" applyProtection="1">
      <alignment horizontal="center" vertical="center" shrinkToFit="1"/>
      <protection locked="0"/>
    </xf>
    <xf numFmtId="0" fontId="3" fillId="10" borderId="0" xfId="0" applyFont="1" applyFill="1" applyProtection="1">
      <alignment vertical="center"/>
      <protection locked="0"/>
    </xf>
    <xf numFmtId="0" fontId="0" fillId="10" borderId="0" xfId="0" applyFill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6" fillId="1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38" fontId="0" fillId="0" borderId="0" xfId="1" applyFont="1" applyAlignment="1" applyProtection="1">
      <alignment horizontal="center" vertical="center" shrinkToFit="1"/>
      <protection locked="0"/>
    </xf>
    <xf numFmtId="38" fontId="0" fillId="0" borderId="0" xfId="1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10" borderId="0" xfId="0" applyFill="1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0" fillId="13" borderId="1" xfId="0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  <xf numFmtId="0" fontId="0" fillId="12" borderId="10" xfId="0" applyFill="1" applyBorder="1" applyAlignment="1" applyProtection="1">
      <alignment horizontal="center" vertical="center" shrinkToFit="1"/>
      <protection locked="0"/>
    </xf>
    <xf numFmtId="0" fontId="0" fillId="12" borderId="11" xfId="0" applyFill="1" applyBorder="1" applyAlignment="1" applyProtection="1">
      <alignment horizontal="center" vertical="center" shrinkToFit="1"/>
      <protection locked="0"/>
    </xf>
    <xf numFmtId="0" fontId="4" fillId="12" borderId="8" xfId="0" applyFont="1" applyFill="1" applyBorder="1" applyAlignment="1" applyProtection="1">
      <alignment horizontal="center" vertical="center" shrinkToFit="1"/>
      <protection locked="0"/>
    </xf>
    <xf numFmtId="0" fontId="5" fillId="12" borderId="9" xfId="0" applyFont="1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4" fillId="10" borderId="0" xfId="0" applyFont="1" applyFill="1" applyAlignment="1">
      <alignment horizontal="center" vertical="center" wrapText="1" shrinkToFit="1"/>
    </xf>
    <xf numFmtId="0" fontId="0" fillId="14" borderId="2" xfId="0" applyFill="1" applyBorder="1" applyAlignment="1" applyProtection="1">
      <alignment horizontal="center" vertical="center"/>
      <protection locked="0"/>
    </xf>
    <xf numFmtId="0" fontId="0" fillId="14" borderId="3" xfId="0" applyFill="1" applyBorder="1" applyAlignment="1" applyProtection="1">
      <alignment horizontal="center" vertical="center"/>
      <protection locked="0"/>
    </xf>
    <xf numFmtId="0" fontId="0" fillId="14" borderId="4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11" borderId="1" xfId="0" applyFill="1" applyBorder="1" applyAlignment="1" applyProtection="1">
      <alignment horizontal="center" vertical="center"/>
      <protection locked="0"/>
    </xf>
    <xf numFmtId="0" fontId="0" fillId="12" borderId="1" xfId="0" applyFill="1" applyBorder="1" applyAlignment="1" applyProtection="1">
      <alignment horizontal="center" vertical="center" shrinkToFit="1"/>
      <protection locked="0"/>
    </xf>
    <xf numFmtId="0" fontId="4" fillId="12" borderId="2" xfId="0" applyFont="1" applyFill="1" applyBorder="1" applyAlignment="1" applyProtection="1">
      <alignment horizontal="center" vertical="center" shrinkToFit="1"/>
      <protection locked="0"/>
    </xf>
    <xf numFmtId="0" fontId="5" fillId="12" borderId="3" xfId="0" applyFont="1" applyFill="1" applyBorder="1" applyAlignment="1" applyProtection="1">
      <alignment horizontal="center" vertical="center" shrinkToFit="1"/>
      <protection locked="0"/>
    </xf>
    <xf numFmtId="0" fontId="5" fillId="12" borderId="4" xfId="0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wrapText="1" shrinkToFit="1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8"/>
  <sheetViews>
    <sheetView showRowColHeaders="0" tabSelected="1"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3.5" style="17" customWidth="1"/>
    <col min="2" max="7" width="7.125" style="16" customWidth="1"/>
    <col min="8" max="8" width="7.125" style="16" bestFit="1" customWidth="1"/>
    <col min="9" max="10" width="7.125" style="16" customWidth="1"/>
    <col min="11" max="12" width="6.375" style="16" customWidth="1"/>
    <col min="13" max="14" width="5.625" style="16" customWidth="1"/>
    <col min="15" max="15" width="3.5" style="16" customWidth="1"/>
    <col min="16" max="17" width="5.625" style="16" customWidth="1"/>
    <col min="18" max="18" width="9" style="16" hidden="1" customWidth="1"/>
    <col min="19" max="19" width="11" style="20" hidden="1" customWidth="1"/>
    <col min="20" max="21" width="0" style="16" hidden="1" customWidth="1"/>
    <col min="22" max="22" width="0" style="18" hidden="1" customWidth="1"/>
    <col min="23" max="16384" width="9" style="18"/>
  </cols>
  <sheetData>
    <row r="1" spans="1:22" ht="18" thickBot="1" x14ac:dyDescent="0.2">
      <c r="A1" s="11"/>
      <c r="B1" s="12" t="s">
        <v>120</v>
      </c>
      <c r="C1" s="12"/>
      <c r="D1" s="13"/>
      <c r="E1" s="13"/>
      <c r="F1" s="13"/>
      <c r="G1" s="13"/>
      <c r="H1" s="13"/>
      <c r="I1" s="13"/>
      <c r="J1" s="13"/>
      <c r="K1" s="13"/>
      <c r="L1" s="14" t="s">
        <v>107</v>
      </c>
      <c r="M1" s="47"/>
      <c r="N1" s="48"/>
      <c r="O1" s="15" t="s">
        <v>106</v>
      </c>
      <c r="R1" s="16" t="s">
        <v>99</v>
      </c>
      <c r="S1" s="17" t="s">
        <v>99</v>
      </c>
      <c r="T1" s="16" t="s">
        <v>99</v>
      </c>
      <c r="U1" s="16" t="s">
        <v>99</v>
      </c>
      <c r="V1" s="16" t="s">
        <v>99</v>
      </c>
    </row>
    <row r="2" spans="1:22" ht="13.5" customHeight="1" x14ac:dyDescent="0.15">
      <c r="A2" s="11"/>
      <c r="B2" s="13"/>
      <c r="C2" s="13"/>
      <c r="D2" s="13"/>
      <c r="E2" s="13"/>
      <c r="F2" s="13"/>
      <c r="G2" s="10"/>
      <c r="H2" s="31"/>
      <c r="I2" s="31"/>
      <c r="J2" s="26" t="s">
        <v>109</v>
      </c>
      <c r="K2" s="10"/>
      <c r="L2" s="39" t="s">
        <v>110</v>
      </c>
      <c r="M2" s="39"/>
      <c r="N2" s="39"/>
      <c r="O2" s="10"/>
      <c r="R2" s="18"/>
      <c r="S2" s="17"/>
      <c r="U2" s="18"/>
    </row>
    <row r="3" spans="1:22" x14ac:dyDescent="0.15">
      <c r="A3" s="11"/>
      <c r="B3" s="38" t="s">
        <v>104</v>
      </c>
      <c r="C3" s="38"/>
      <c r="D3" s="44"/>
      <c r="E3" s="44"/>
      <c r="F3" s="44"/>
      <c r="G3" s="10"/>
      <c r="H3" s="31" t="s">
        <v>67</v>
      </c>
      <c r="I3" s="31"/>
      <c r="J3" s="25">
        <f>COUNTIF($S$19:$S$138,H3)</f>
        <v>0</v>
      </c>
      <c r="K3" s="10"/>
      <c r="L3" s="39"/>
      <c r="M3" s="39"/>
      <c r="N3" s="39"/>
      <c r="O3" s="10"/>
      <c r="R3" s="18"/>
      <c r="S3" s="17"/>
      <c r="U3" s="18"/>
    </row>
    <row r="4" spans="1:22" x14ac:dyDescent="0.15">
      <c r="A4" s="11"/>
      <c r="B4" s="38"/>
      <c r="C4" s="38"/>
      <c r="D4" s="44"/>
      <c r="E4" s="44"/>
      <c r="F4" s="44"/>
      <c r="G4" s="28"/>
      <c r="H4" s="43" t="s">
        <v>66</v>
      </c>
      <c r="I4" s="43"/>
      <c r="J4" s="25">
        <f t="shared" ref="J4:J14" si="0">COUNTIF($S$19:$S$138,H4)</f>
        <v>0</v>
      </c>
      <c r="K4" s="10"/>
      <c r="L4" s="43"/>
      <c r="M4" s="43"/>
      <c r="N4" s="27" t="s">
        <v>108</v>
      </c>
      <c r="O4" s="10"/>
      <c r="R4" s="18"/>
      <c r="S4" s="17"/>
      <c r="U4" s="18"/>
    </row>
    <row r="5" spans="1:22" x14ac:dyDescent="0.15">
      <c r="A5" s="11"/>
      <c r="B5" s="45" t="s">
        <v>115</v>
      </c>
      <c r="C5" s="38"/>
      <c r="D5" s="46" t="s">
        <v>105</v>
      </c>
      <c r="E5" s="46"/>
      <c r="F5" s="46"/>
      <c r="G5" s="10"/>
      <c r="H5" s="31" t="s">
        <v>65</v>
      </c>
      <c r="I5" s="31"/>
      <c r="J5" s="25">
        <f t="shared" si="0"/>
        <v>0</v>
      </c>
      <c r="K5" s="10"/>
      <c r="L5" s="43" t="s">
        <v>6</v>
      </c>
      <c r="M5" s="43"/>
      <c r="N5" s="31">
        <v>2500</v>
      </c>
      <c r="O5" s="10"/>
      <c r="R5" s="18"/>
      <c r="S5" s="17"/>
      <c r="U5" s="18"/>
    </row>
    <row r="6" spans="1:22" x14ac:dyDescent="0.15">
      <c r="A6" s="11"/>
      <c r="B6" s="38"/>
      <c r="C6" s="38"/>
      <c r="D6" s="46"/>
      <c r="E6" s="46"/>
      <c r="F6" s="46"/>
      <c r="G6" s="10"/>
      <c r="H6" s="31" t="s">
        <v>64</v>
      </c>
      <c r="I6" s="31"/>
      <c r="J6" s="25">
        <f t="shared" si="0"/>
        <v>0</v>
      </c>
      <c r="K6" s="10"/>
      <c r="L6" s="43"/>
      <c r="M6" s="43"/>
      <c r="N6" s="31"/>
      <c r="O6" s="10"/>
      <c r="R6" s="20"/>
      <c r="S6" s="21"/>
      <c r="U6" s="18"/>
    </row>
    <row r="7" spans="1:22" x14ac:dyDescent="0.15">
      <c r="A7" s="11"/>
      <c r="B7" s="38" t="s">
        <v>95</v>
      </c>
      <c r="C7" s="38"/>
      <c r="D7" s="44"/>
      <c r="E7" s="44"/>
      <c r="F7" s="44"/>
      <c r="G7" s="10"/>
      <c r="H7" s="31" t="s">
        <v>63</v>
      </c>
      <c r="I7" s="31"/>
      <c r="J7" s="25">
        <f t="shared" si="0"/>
        <v>0</v>
      </c>
      <c r="K7" s="10"/>
      <c r="L7" s="54" t="s">
        <v>111</v>
      </c>
      <c r="M7" s="43"/>
      <c r="N7" s="31">
        <v>1100</v>
      </c>
      <c r="O7" s="10"/>
      <c r="R7" s="22"/>
      <c r="S7" s="22"/>
      <c r="T7" s="22"/>
      <c r="U7" s="18"/>
    </row>
    <row r="8" spans="1:22" x14ac:dyDescent="0.15">
      <c r="A8" s="11"/>
      <c r="B8" s="38"/>
      <c r="C8" s="38"/>
      <c r="D8" s="44"/>
      <c r="E8" s="44"/>
      <c r="F8" s="44"/>
      <c r="G8" s="10"/>
      <c r="H8" s="31" t="s">
        <v>62</v>
      </c>
      <c r="I8" s="31"/>
      <c r="J8" s="25">
        <f t="shared" si="0"/>
        <v>0</v>
      </c>
      <c r="K8" s="10"/>
      <c r="L8" s="43"/>
      <c r="M8" s="43"/>
      <c r="N8" s="31"/>
      <c r="O8" s="10"/>
      <c r="R8" s="20"/>
      <c r="U8" s="18"/>
    </row>
    <row r="9" spans="1:22" x14ac:dyDescent="0.15">
      <c r="A9" s="11"/>
      <c r="B9" s="38" t="s">
        <v>96</v>
      </c>
      <c r="C9" s="38"/>
      <c r="D9" s="44"/>
      <c r="E9" s="44"/>
      <c r="F9" s="44"/>
      <c r="G9" s="10"/>
      <c r="H9" s="31" t="s">
        <v>119</v>
      </c>
      <c r="I9" s="31"/>
      <c r="J9" s="25">
        <f t="shared" si="0"/>
        <v>0</v>
      </c>
      <c r="K9" s="10"/>
      <c r="L9" s="54" t="s">
        <v>112</v>
      </c>
      <c r="M9" s="43"/>
      <c r="N9" s="31">
        <v>900</v>
      </c>
      <c r="O9" s="10"/>
      <c r="R9" s="20"/>
      <c r="U9" s="18"/>
    </row>
    <row r="10" spans="1:22" x14ac:dyDescent="0.15">
      <c r="A10" s="11"/>
      <c r="B10" s="38"/>
      <c r="C10" s="38"/>
      <c r="D10" s="44"/>
      <c r="E10" s="44"/>
      <c r="F10" s="44"/>
      <c r="G10" s="10"/>
      <c r="H10" s="31" t="s">
        <v>57</v>
      </c>
      <c r="I10" s="31"/>
      <c r="J10" s="25">
        <f t="shared" si="0"/>
        <v>0</v>
      </c>
      <c r="K10" s="10"/>
      <c r="L10" s="43"/>
      <c r="M10" s="43"/>
      <c r="N10" s="31"/>
      <c r="O10" s="10"/>
      <c r="R10" s="20"/>
    </row>
    <row r="11" spans="1:22" x14ac:dyDescent="0.15">
      <c r="A11" s="11"/>
      <c r="B11" s="38" t="s">
        <v>97</v>
      </c>
      <c r="C11" s="38"/>
      <c r="D11" s="44"/>
      <c r="E11" s="44"/>
      <c r="F11" s="44"/>
      <c r="G11" s="10"/>
      <c r="H11" s="31" t="s">
        <v>118</v>
      </c>
      <c r="I11" s="31"/>
      <c r="J11" s="25">
        <f t="shared" si="0"/>
        <v>0</v>
      </c>
      <c r="K11" s="10"/>
      <c r="L11" s="54" t="s">
        <v>113</v>
      </c>
      <c r="M11" s="43"/>
      <c r="N11" s="31">
        <v>800</v>
      </c>
      <c r="O11" s="10"/>
      <c r="R11" s="20"/>
    </row>
    <row r="12" spans="1:22" x14ac:dyDescent="0.15">
      <c r="A12" s="11"/>
      <c r="B12" s="38"/>
      <c r="C12" s="38"/>
      <c r="D12" s="44"/>
      <c r="E12" s="44"/>
      <c r="F12" s="44"/>
      <c r="G12" s="10"/>
      <c r="H12" s="31" t="s">
        <v>58</v>
      </c>
      <c r="I12" s="31"/>
      <c r="J12" s="25">
        <f t="shared" si="0"/>
        <v>0</v>
      </c>
      <c r="K12" s="10"/>
      <c r="L12" s="43"/>
      <c r="M12" s="43"/>
      <c r="N12" s="31"/>
      <c r="O12" s="10"/>
      <c r="R12" s="20"/>
    </row>
    <row r="13" spans="1:22" x14ac:dyDescent="0.15">
      <c r="A13" s="11"/>
      <c r="B13" s="38" t="s">
        <v>98</v>
      </c>
      <c r="C13" s="38"/>
      <c r="D13" s="44"/>
      <c r="E13" s="44"/>
      <c r="F13" s="44"/>
      <c r="G13" s="10"/>
      <c r="H13" s="31" t="s">
        <v>59</v>
      </c>
      <c r="I13" s="31"/>
      <c r="J13" s="25">
        <f t="shared" si="0"/>
        <v>0</v>
      </c>
      <c r="K13" s="10"/>
      <c r="L13" s="54" t="s">
        <v>114</v>
      </c>
      <c r="M13" s="43"/>
      <c r="N13" s="31">
        <v>600</v>
      </c>
      <c r="O13" s="10"/>
      <c r="R13" s="20"/>
    </row>
    <row r="14" spans="1:22" x14ac:dyDescent="0.15">
      <c r="A14" s="11"/>
      <c r="B14" s="38"/>
      <c r="C14" s="38"/>
      <c r="D14" s="44"/>
      <c r="E14" s="44"/>
      <c r="F14" s="44"/>
      <c r="G14" s="10"/>
      <c r="H14" s="31" t="s">
        <v>60</v>
      </c>
      <c r="I14" s="31"/>
      <c r="J14" s="25">
        <f t="shared" si="0"/>
        <v>0</v>
      </c>
      <c r="K14" s="10"/>
      <c r="L14" s="43"/>
      <c r="M14" s="43"/>
      <c r="N14" s="31"/>
      <c r="O14" s="10"/>
    </row>
    <row r="15" spans="1:22" ht="8.25" customHeight="1" x14ac:dyDescent="0.15">
      <c r="A15" s="11"/>
      <c r="B15" s="13"/>
      <c r="C15" s="13"/>
      <c r="D15" s="13"/>
      <c r="E15" s="13"/>
      <c r="F15" s="13"/>
      <c r="G15" s="10"/>
      <c r="H15" s="10"/>
      <c r="I15" s="10"/>
      <c r="J15" s="10"/>
      <c r="K15" s="10"/>
      <c r="L15" s="10"/>
      <c r="M15" s="10"/>
      <c r="N15" s="10"/>
      <c r="O15" s="10"/>
    </row>
    <row r="16" spans="1:22" x14ac:dyDescent="0.15">
      <c r="A16" s="11"/>
      <c r="B16" s="49" t="s">
        <v>103</v>
      </c>
      <c r="C16" s="49"/>
      <c r="D16" s="49"/>
      <c r="E16" s="49"/>
      <c r="F16" s="49"/>
      <c r="G16" s="49"/>
      <c r="H16" s="49"/>
      <c r="I16" s="49"/>
      <c r="J16" s="40" t="s">
        <v>101</v>
      </c>
      <c r="K16" s="41"/>
      <c r="L16" s="41"/>
      <c r="M16" s="41"/>
      <c r="N16" s="42"/>
      <c r="O16" s="13"/>
    </row>
    <row r="17" spans="1:22" x14ac:dyDescent="0.15">
      <c r="A17" s="11"/>
      <c r="B17" s="32" t="s">
        <v>100</v>
      </c>
      <c r="C17" s="33"/>
      <c r="D17" s="50" t="s">
        <v>0</v>
      </c>
      <c r="E17" s="50"/>
      <c r="F17" s="50"/>
      <c r="G17" s="50" t="s">
        <v>5</v>
      </c>
      <c r="H17" s="50"/>
      <c r="I17" s="50"/>
      <c r="J17" s="30" t="s">
        <v>4</v>
      </c>
      <c r="K17" s="30" t="s">
        <v>1</v>
      </c>
      <c r="L17" s="30" t="s">
        <v>2</v>
      </c>
      <c r="M17" s="30" t="s">
        <v>3</v>
      </c>
      <c r="N17" s="30"/>
      <c r="O17" s="13"/>
      <c r="S17" s="17"/>
      <c r="U17" s="29" t="s">
        <v>28</v>
      </c>
      <c r="V17" s="29"/>
    </row>
    <row r="18" spans="1:22" x14ac:dyDescent="0.15">
      <c r="A18" s="11"/>
      <c r="B18" s="34" t="s">
        <v>30</v>
      </c>
      <c r="C18" s="35"/>
      <c r="D18" s="51" t="s">
        <v>102</v>
      </c>
      <c r="E18" s="52"/>
      <c r="F18" s="52"/>
      <c r="G18" s="52"/>
      <c r="H18" s="52"/>
      <c r="I18" s="53"/>
      <c r="J18" s="30"/>
      <c r="K18" s="30"/>
      <c r="L18" s="30"/>
      <c r="M18" s="30"/>
      <c r="N18" s="30"/>
      <c r="O18" s="13"/>
      <c r="S18" s="17" t="s">
        <v>76</v>
      </c>
      <c r="T18" s="16" t="s">
        <v>56</v>
      </c>
      <c r="U18" s="16" t="s">
        <v>54</v>
      </c>
      <c r="V18" s="16" t="s">
        <v>55</v>
      </c>
    </row>
    <row r="19" spans="1:22" ht="14.25" customHeight="1" x14ac:dyDescent="0.15">
      <c r="A19" s="11">
        <v>1</v>
      </c>
      <c r="B19" s="36"/>
      <c r="C19" s="37"/>
      <c r="D19" s="38"/>
      <c r="E19" s="38"/>
      <c r="F19" s="38"/>
      <c r="G19" s="38"/>
      <c r="H19" s="38"/>
      <c r="I19" s="38"/>
      <c r="J19" s="19"/>
      <c r="K19" s="19"/>
      <c r="L19" s="19"/>
      <c r="M19" s="38"/>
      <c r="N19" s="38"/>
      <c r="O19" s="13"/>
      <c r="R19" s="16" t="str">
        <f>J19&amp;K19</f>
        <v/>
      </c>
      <c r="S19" s="23" t="str">
        <f>IF(OR(M19="一般男子5km",M19="一般女子3km",M19="ジョギング2km"),M19,J19&amp;K19&amp;M19)</f>
        <v/>
      </c>
      <c r="T19" s="16" t="e">
        <f>VLOOKUP(S19,リスト!$H$3:$I$14,2,FALSE)</f>
        <v>#N/A</v>
      </c>
      <c r="U19" s="24" t="e">
        <f>VLOOKUP(J19,リスト!$M$2:$O$6,2,FALSE)</f>
        <v>#N/A</v>
      </c>
      <c r="V19" s="24" t="e">
        <f>VLOOKUP(J19,リスト!$M$2:$O$6,3,FALSE)</f>
        <v>#N/A</v>
      </c>
    </row>
    <row r="20" spans="1:22" ht="14.25" customHeight="1" x14ac:dyDescent="0.15">
      <c r="A20" s="11">
        <v>2</v>
      </c>
      <c r="B20" s="36"/>
      <c r="C20" s="37"/>
      <c r="D20" s="38"/>
      <c r="E20" s="38"/>
      <c r="F20" s="38"/>
      <c r="G20" s="38"/>
      <c r="H20" s="38"/>
      <c r="I20" s="38"/>
      <c r="J20" s="19"/>
      <c r="K20" s="19"/>
      <c r="L20" s="19"/>
      <c r="M20" s="38"/>
      <c r="N20" s="38"/>
      <c r="O20" s="13"/>
      <c r="R20" s="16" t="str">
        <f t="shared" ref="R20:R52" si="1">J20&amp;K20</f>
        <v/>
      </c>
      <c r="S20" s="23" t="str">
        <f t="shared" ref="S20:S83" si="2">IF(OR(M20="一般男子5km",M20="一般女子3km",M20="ジョギング2km"),M20,J20&amp;K20&amp;M20)</f>
        <v/>
      </c>
      <c r="T20" s="16" t="e">
        <f>VLOOKUP(S20,リスト!$H$3:$I$14,2,FALSE)</f>
        <v>#N/A</v>
      </c>
      <c r="U20" s="24" t="e">
        <f>VLOOKUP(J20,リスト!$M$2:$O$6,2,FALSE)</f>
        <v>#N/A</v>
      </c>
      <c r="V20" s="24" t="e">
        <f>VLOOKUP(J20,リスト!$M$2:$O$6,3,FALSE)</f>
        <v>#N/A</v>
      </c>
    </row>
    <row r="21" spans="1:22" ht="14.25" customHeight="1" x14ac:dyDescent="0.15">
      <c r="A21" s="11">
        <v>3</v>
      </c>
      <c r="B21" s="36"/>
      <c r="C21" s="37"/>
      <c r="D21" s="38"/>
      <c r="E21" s="38"/>
      <c r="F21" s="38"/>
      <c r="G21" s="38"/>
      <c r="H21" s="38"/>
      <c r="I21" s="38"/>
      <c r="J21" s="19"/>
      <c r="K21" s="19"/>
      <c r="L21" s="19"/>
      <c r="M21" s="38"/>
      <c r="N21" s="38"/>
      <c r="O21" s="13"/>
      <c r="R21" s="16" t="str">
        <f t="shared" si="1"/>
        <v/>
      </c>
      <c r="S21" s="23" t="str">
        <f t="shared" si="2"/>
        <v/>
      </c>
      <c r="T21" s="16" t="e">
        <f>VLOOKUP(S21,リスト!$H$3:$I$14,2,FALSE)</f>
        <v>#N/A</v>
      </c>
      <c r="U21" s="24" t="e">
        <f>VLOOKUP(J21,リスト!$M$2:$O$6,2,FALSE)</f>
        <v>#N/A</v>
      </c>
      <c r="V21" s="24" t="e">
        <f>VLOOKUP(J21,リスト!$M$2:$O$6,3,FALSE)</f>
        <v>#N/A</v>
      </c>
    </row>
    <row r="22" spans="1:22" ht="14.25" customHeight="1" x14ac:dyDescent="0.15">
      <c r="A22" s="11">
        <v>4</v>
      </c>
      <c r="B22" s="36"/>
      <c r="C22" s="37"/>
      <c r="D22" s="38"/>
      <c r="E22" s="38"/>
      <c r="F22" s="38"/>
      <c r="G22" s="38"/>
      <c r="H22" s="38"/>
      <c r="I22" s="38"/>
      <c r="J22" s="19"/>
      <c r="K22" s="19"/>
      <c r="L22" s="19"/>
      <c r="M22" s="38"/>
      <c r="N22" s="38"/>
      <c r="O22" s="13"/>
      <c r="R22" s="16" t="str">
        <f t="shared" si="1"/>
        <v/>
      </c>
      <c r="S22" s="23" t="str">
        <f t="shared" si="2"/>
        <v/>
      </c>
      <c r="T22" s="16" t="e">
        <f>VLOOKUP(S22,リスト!$H$3:$I$14,2,FALSE)</f>
        <v>#N/A</v>
      </c>
      <c r="U22" s="24" t="e">
        <f>VLOOKUP(J22,リスト!$M$2:$O$6,2,FALSE)</f>
        <v>#N/A</v>
      </c>
      <c r="V22" s="24" t="e">
        <f>VLOOKUP(J22,リスト!$M$2:$O$6,3,FALSE)</f>
        <v>#N/A</v>
      </c>
    </row>
    <row r="23" spans="1:22" ht="14.25" customHeight="1" x14ac:dyDescent="0.15">
      <c r="A23" s="11">
        <v>5</v>
      </c>
      <c r="B23" s="36"/>
      <c r="C23" s="37"/>
      <c r="D23" s="38"/>
      <c r="E23" s="38"/>
      <c r="F23" s="38"/>
      <c r="G23" s="38"/>
      <c r="H23" s="38"/>
      <c r="I23" s="38"/>
      <c r="J23" s="19"/>
      <c r="K23" s="19"/>
      <c r="L23" s="19"/>
      <c r="M23" s="38"/>
      <c r="N23" s="38"/>
      <c r="O23" s="13"/>
      <c r="R23" s="16" t="str">
        <f t="shared" si="1"/>
        <v/>
      </c>
      <c r="S23" s="23" t="str">
        <f t="shared" si="2"/>
        <v/>
      </c>
      <c r="T23" s="16" t="e">
        <f>VLOOKUP(S23,リスト!$H$3:$I$14,2,FALSE)</f>
        <v>#N/A</v>
      </c>
      <c r="U23" s="24" t="e">
        <f>VLOOKUP(J23,リスト!$M$2:$O$6,2,FALSE)</f>
        <v>#N/A</v>
      </c>
      <c r="V23" s="24" t="e">
        <f>VLOOKUP(J23,リスト!$M$2:$O$6,3,FALSE)</f>
        <v>#N/A</v>
      </c>
    </row>
    <row r="24" spans="1:22" ht="14.25" customHeight="1" x14ac:dyDescent="0.15">
      <c r="A24" s="11">
        <v>6</v>
      </c>
      <c r="B24" s="36"/>
      <c r="C24" s="37"/>
      <c r="D24" s="38"/>
      <c r="E24" s="38"/>
      <c r="F24" s="38"/>
      <c r="G24" s="38"/>
      <c r="H24" s="38"/>
      <c r="I24" s="38"/>
      <c r="J24" s="19"/>
      <c r="K24" s="19"/>
      <c r="L24" s="19"/>
      <c r="M24" s="38"/>
      <c r="N24" s="38"/>
      <c r="O24" s="13"/>
      <c r="R24" s="16" t="str">
        <f t="shared" si="1"/>
        <v/>
      </c>
      <c r="S24" s="23" t="str">
        <f t="shared" si="2"/>
        <v/>
      </c>
      <c r="T24" s="16" t="e">
        <f>VLOOKUP(S24,リスト!$H$3:$I$14,2,FALSE)</f>
        <v>#N/A</v>
      </c>
      <c r="U24" s="24" t="e">
        <f>VLOOKUP(J24,リスト!$M$2:$O$6,2,FALSE)</f>
        <v>#N/A</v>
      </c>
      <c r="V24" s="24" t="e">
        <f>VLOOKUP(J24,リスト!$M$2:$O$6,3,FALSE)</f>
        <v>#N/A</v>
      </c>
    </row>
    <row r="25" spans="1:22" ht="14.25" customHeight="1" x14ac:dyDescent="0.15">
      <c r="A25" s="11">
        <v>7</v>
      </c>
      <c r="B25" s="36"/>
      <c r="C25" s="37"/>
      <c r="D25" s="38"/>
      <c r="E25" s="38"/>
      <c r="F25" s="38"/>
      <c r="G25" s="38"/>
      <c r="H25" s="38"/>
      <c r="I25" s="38"/>
      <c r="J25" s="19"/>
      <c r="K25" s="19"/>
      <c r="L25" s="19"/>
      <c r="M25" s="38"/>
      <c r="N25" s="38"/>
      <c r="O25" s="13"/>
      <c r="R25" s="16" t="str">
        <f t="shared" si="1"/>
        <v/>
      </c>
      <c r="S25" s="23" t="str">
        <f t="shared" si="2"/>
        <v/>
      </c>
      <c r="T25" s="16" t="e">
        <f>VLOOKUP(S25,リスト!$H$3:$I$14,2,FALSE)</f>
        <v>#N/A</v>
      </c>
      <c r="U25" s="24" t="e">
        <f>VLOOKUP(J25,リスト!$M$2:$O$6,2,FALSE)</f>
        <v>#N/A</v>
      </c>
      <c r="V25" s="24" t="e">
        <f>VLOOKUP(J25,リスト!$M$2:$O$6,3,FALSE)</f>
        <v>#N/A</v>
      </c>
    </row>
    <row r="26" spans="1:22" ht="14.25" customHeight="1" x14ac:dyDescent="0.15">
      <c r="A26" s="11">
        <v>8</v>
      </c>
      <c r="B26" s="36"/>
      <c r="C26" s="37"/>
      <c r="D26" s="38"/>
      <c r="E26" s="38"/>
      <c r="F26" s="38"/>
      <c r="G26" s="38"/>
      <c r="H26" s="38"/>
      <c r="I26" s="38"/>
      <c r="J26" s="19"/>
      <c r="K26" s="19"/>
      <c r="L26" s="19"/>
      <c r="M26" s="38"/>
      <c r="N26" s="38"/>
      <c r="O26" s="13"/>
      <c r="R26" s="16" t="str">
        <f t="shared" si="1"/>
        <v/>
      </c>
      <c r="S26" s="23" t="str">
        <f t="shared" si="2"/>
        <v/>
      </c>
      <c r="T26" s="16" t="e">
        <f>VLOOKUP(S26,リスト!$H$3:$I$14,2,FALSE)</f>
        <v>#N/A</v>
      </c>
      <c r="U26" s="24" t="e">
        <f>VLOOKUP(J26,リスト!$M$2:$O$6,2,FALSE)</f>
        <v>#N/A</v>
      </c>
      <c r="V26" s="24" t="e">
        <f>VLOOKUP(J26,リスト!$M$2:$O$6,3,FALSE)</f>
        <v>#N/A</v>
      </c>
    </row>
    <row r="27" spans="1:22" ht="14.25" customHeight="1" x14ac:dyDescent="0.15">
      <c r="A27" s="11">
        <v>9</v>
      </c>
      <c r="B27" s="36"/>
      <c r="C27" s="37"/>
      <c r="D27" s="38"/>
      <c r="E27" s="38"/>
      <c r="F27" s="38"/>
      <c r="G27" s="38"/>
      <c r="H27" s="38"/>
      <c r="I27" s="38"/>
      <c r="J27" s="19"/>
      <c r="K27" s="19"/>
      <c r="L27" s="19"/>
      <c r="M27" s="38"/>
      <c r="N27" s="38"/>
      <c r="O27" s="13"/>
      <c r="R27" s="16" t="str">
        <f t="shared" si="1"/>
        <v/>
      </c>
      <c r="S27" s="23" t="str">
        <f t="shared" si="2"/>
        <v/>
      </c>
      <c r="T27" s="16" t="e">
        <f>VLOOKUP(S27,リスト!$H$3:$I$14,2,FALSE)</f>
        <v>#N/A</v>
      </c>
      <c r="U27" s="24" t="e">
        <f>VLOOKUP(J27,リスト!$M$2:$O$6,2,FALSE)</f>
        <v>#N/A</v>
      </c>
      <c r="V27" s="24" t="e">
        <f>VLOOKUP(J27,リスト!$M$2:$O$6,3,FALSE)</f>
        <v>#N/A</v>
      </c>
    </row>
    <row r="28" spans="1:22" ht="14.25" customHeight="1" x14ac:dyDescent="0.15">
      <c r="A28" s="11">
        <v>10</v>
      </c>
      <c r="B28" s="36"/>
      <c r="C28" s="37"/>
      <c r="D28" s="38"/>
      <c r="E28" s="38"/>
      <c r="F28" s="38"/>
      <c r="G28" s="38"/>
      <c r="H28" s="38"/>
      <c r="I28" s="38"/>
      <c r="J28" s="19"/>
      <c r="K28" s="19"/>
      <c r="L28" s="19"/>
      <c r="M28" s="38"/>
      <c r="N28" s="38"/>
      <c r="O28" s="13"/>
      <c r="R28" s="16" t="str">
        <f t="shared" si="1"/>
        <v/>
      </c>
      <c r="S28" s="23" t="str">
        <f t="shared" si="2"/>
        <v/>
      </c>
      <c r="T28" s="16" t="e">
        <f>VLOOKUP(S28,リスト!$H$3:$I$14,2,FALSE)</f>
        <v>#N/A</v>
      </c>
      <c r="U28" s="24" t="e">
        <f>VLOOKUP(J28,リスト!$M$2:$O$6,2,FALSE)</f>
        <v>#N/A</v>
      </c>
      <c r="V28" s="24" t="e">
        <f>VLOOKUP(J28,リスト!$M$2:$O$6,3,FALSE)</f>
        <v>#N/A</v>
      </c>
    </row>
    <row r="29" spans="1:22" ht="14.25" customHeight="1" x14ac:dyDescent="0.15">
      <c r="A29" s="11">
        <v>11</v>
      </c>
      <c r="B29" s="36"/>
      <c r="C29" s="37"/>
      <c r="D29" s="38"/>
      <c r="E29" s="38"/>
      <c r="F29" s="38"/>
      <c r="G29" s="38"/>
      <c r="H29" s="38"/>
      <c r="I29" s="38"/>
      <c r="J29" s="19"/>
      <c r="K29" s="19"/>
      <c r="L29" s="19"/>
      <c r="M29" s="38"/>
      <c r="N29" s="38"/>
      <c r="O29" s="13"/>
      <c r="R29" s="16" t="str">
        <f t="shared" si="1"/>
        <v/>
      </c>
      <c r="S29" s="23" t="str">
        <f t="shared" si="2"/>
        <v/>
      </c>
      <c r="T29" s="16" t="e">
        <f>VLOOKUP(S29,リスト!$H$3:$I$14,2,FALSE)</f>
        <v>#N/A</v>
      </c>
      <c r="U29" s="24" t="e">
        <f>VLOOKUP(J29,リスト!$M$2:$O$6,2,FALSE)</f>
        <v>#N/A</v>
      </c>
      <c r="V29" s="24" t="e">
        <f>VLOOKUP(J29,リスト!$M$2:$O$6,3,FALSE)</f>
        <v>#N/A</v>
      </c>
    </row>
    <row r="30" spans="1:22" ht="14.25" customHeight="1" x14ac:dyDescent="0.15">
      <c r="A30" s="11">
        <v>12</v>
      </c>
      <c r="B30" s="36"/>
      <c r="C30" s="37"/>
      <c r="D30" s="38"/>
      <c r="E30" s="38"/>
      <c r="F30" s="38"/>
      <c r="G30" s="38"/>
      <c r="H30" s="38"/>
      <c r="I30" s="38"/>
      <c r="J30" s="19"/>
      <c r="K30" s="19"/>
      <c r="L30" s="19"/>
      <c r="M30" s="38"/>
      <c r="N30" s="38"/>
      <c r="O30" s="13"/>
      <c r="R30" s="16" t="str">
        <f t="shared" si="1"/>
        <v/>
      </c>
      <c r="S30" s="23" t="str">
        <f t="shared" si="2"/>
        <v/>
      </c>
      <c r="T30" s="16" t="e">
        <f>VLOOKUP(S30,リスト!$H$3:$I$14,2,FALSE)</f>
        <v>#N/A</v>
      </c>
      <c r="U30" s="24" t="e">
        <f>VLOOKUP(J30,リスト!$M$2:$O$6,2,FALSE)</f>
        <v>#N/A</v>
      </c>
      <c r="V30" s="24" t="e">
        <f>VLOOKUP(J30,リスト!$M$2:$O$6,3,FALSE)</f>
        <v>#N/A</v>
      </c>
    </row>
    <row r="31" spans="1:22" ht="14.25" customHeight="1" x14ac:dyDescent="0.15">
      <c r="A31" s="11">
        <v>13</v>
      </c>
      <c r="B31" s="36"/>
      <c r="C31" s="37"/>
      <c r="D31" s="38"/>
      <c r="E31" s="38"/>
      <c r="F31" s="38"/>
      <c r="G31" s="38"/>
      <c r="H31" s="38"/>
      <c r="I31" s="38"/>
      <c r="J31" s="19"/>
      <c r="K31" s="19"/>
      <c r="L31" s="19"/>
      <c r="M31" s="38"/>
      <c r="N31" s="38"/>
      <c r="O31" s="13"/>
      <c r="R31" s="16" t="str">
        <f t="shared" si="1"/>
        <v/>
      </c>
      <c r="S31" s="23" t="str">
        <f t="shared" si="2"/>
        <v/>
      </c>
      <c r="T31" s="16" t="e">
        <f>VLOOKUP(S31,リスト!$H$3:$I$14,2,FALSE)</f>
        <v>#N/A</v>
      </c>
      <c r="U31" s="24" t="e">
        <f>VLOOKUP(J31,リスト!$M$2:$O$6,2,FALSE)</f>
        <v>#N/A</v>
      </c>
      <c r="V31" s="24" t="e">
        <f>VLOOKUP(J31,リスト!$M$2:$O$6,3,FALSE)</f>
        <v>#N/A</v>
      </c>
    </row>
    <row r="32" spans="1:22" ht="14.25" customHeight="1" x14ac:dyDescent="0.15">
      <c r="A32" s="11">
        <v>14</v>
      </c>
      <c r="B32" s="36"/>
      <c r="C32" s="37"/>
      <c r="D32" s="38"/>
      <c r="E32" s="38"/>
      <c r="F32" s="38"/>
      <c r="G32" s="38"/>
      <c r="H32" s="38"/>
      <c r="I32" s="38"/>
      <c r="J32" s="19"/>
      <c r="K32" s="19"/>
      <c r="L32" s="19"/>
      <c r="M32" s="38"/>
      <c r="N32" s="38"/>
      <c r="O32" s="13"/>
      <c r="R32" s="16" t="str">
        <f t="shared" si="1"/>
        <v/>
      </c>
      <c r="S32" s="23" t="str">
        <f t="shared" si="2"/>
        <v/>
      </c>
      <c r="T32" s="16" t="e">
        <f>VLOOKUP(S32,リスト!$H$3:$I$14,2,FALSE)</f>
        <v>#N/A</v>
      </c>
      <c r="U32" s="24" t="e">
        <f>VLOOKUP(J32,リスト!$M$2:$O$6,2,FALSE)</f>
        <v>#N/A</v>
      </c>
      <c r="V32" s="24" t="e">
        <f>VLOOKUP(J32,リスト!$M$2:$O$6,3,FALSE)</f>
        <v>#N/A</v>
      </c>
    </row>
    <row r="33" spans="1:22" ht="14.25" customHeight="1" x14ac:dyDescent="0.15">
      <c r="A33" s="11">
        <v>15</v>
      </c>
      <c r="B33" s="36"/>
      <c r="C33" s="37"/>
      <c r="D33" s="38"/>
      <c r="E33" s="38"/>
      <c r="F33" s="38"/>
      <c r="G33" s="38"/>
      <c r="H33" s="38"/>
      <c r="I33" s="38"/>
      <c r="J33" s="19"/>
      <c r="K33" s="19"/>
      <c r="L33" s="19"/>
      <c r="M33" s="38"/>
      <c r="N33" s="38"/>
      <c r="O33" s="13"/>
      <c r="R33" s="16" t="str">
        <f t="shared" si="1"/>
        <v/>
      </c>
      <c r="S33" s="23" t="str">
        <f t="shared" si="2"/>
        <v/>
      </c>
      <c r="T33" s="16" t="e">
        <f>VLOOKUP(S33,リスト!$H$3:$I$14,2,FALSE)</f>
        <v>#N/A</v>
      </c>
      <c r="U33" s="24" t="e">
        <f>VLOOKUP(J33,リスト!$M$2:$O$6,2,FALSE)</f>
        <v>#N/A</v>
      </c>
      <c r="V33" s="24" t="e">
        <f>VLOOKUP(J33,リスト!$M$2:$O$6,3,FALSE)</f>
        <v>#N/A</v>
      </c>
    </row>
    <row r="34" spans="1:22" ht="14.25" customHeight="1" x14ac:dyDescent="0.15">
      <c r="A34" s="11">
        <v>16</v>
      </c>
      <c r="B34" s="36"/>
      <c r="C34" s="37"/>
      <c r="D34" s="38"/>
      <c r="E34" s="38"/>
      <c r="F34" s="38"/>
      <c r="G34" s="38"/>
      <c r="H34" s="38"/>
      <c r="I34" s="38"/>
      <c r="J34" s="19"/>
      <c r="K34" s="19"/>
      <c r="L34" s="19"/>
      <c r="M34" s="38"/>
      <c r="N34" s="38"/>
      <c r="O34" s="13"/>
      <c r="R34" s="16" t="str">
        <f t="shared" si="1"/>
        <v/>
      </c>
      <c r="S34" s="23" t="str">
        <f t="shared" si="2"/>
        <v/>
      </c>
      <c r="T34" s="16" t="e">
        <f>VLOOKUP(S34,リスト!$H$3:$I$14,2,FALSE)</f>
        <v>#N/A</v>
      </c>
      <c r="U34" s="24" t="e">
        <f>VLOOKUP(J34,リスト!$M$2:$O$6,2,FALSE)</f>
        <v>#N/A</v>
      </c>
      <c r="V34" s="24" t="e">
        <f>VLOOKUP(J34,リスト!$M$2:$O$6,3,FALSE)</f>
        <v>#N/A</v>
      </c>
    </row>
    <row r="35" spans="1:22" ht="14.25" customHeight="1" x14ac:dyDescent="0.15">
      <c r="A35" s="11">
        <v>17</v>
      </c>
      <c r="B35" s="36"/>
      <c r="C35" s="37"/>
      <c r="D35" s="38"/>
      <c r="E35" s="38"/>
      <c r="F35" s="38"/>
      <c r="G35" s="38"/>
      <c r="H35" s="38"/>
      <c r="I35" s="38"/>
      <c r="J35" s="19"/>
      <c r="K35" s="19"/>
      <c r="L35" s="19"/>
      <c r="M35" s="38"/>
      <c r="N35" s="38"/>
      <c r="O35" s="13"/>
      <c r="R35" s="16" t="str">
        <f t="shared" si="1"/>
        <v/>
      </c>
      <c r="S35" s="23" t="str">
        <f t="shared" si="2"/>
        <v/>
      </c>
      <c r="T35" s="16" t="e">
        <f>VLOOKUP(S35,リスト!$H$3:$I$14,2,FALSE)</f>
        <v>#N/A</v>
      </c>
      <c r="U35" s="24" t="e">
        <f>VLOOKUP(J35,リスト!$M$2:$O$6,2,FALSE)</f>
        <v>#N/A</v>
      </c>
      <c r="V35" s="24" t="e">
        <f>VLOOKUP(J35,リスト!$M$2:$O$6,3,FALSE)</f>
        <v>#N/A</v>
      </c>
    </row>
    <row r="36" spans="1:22" ht="14.25" customHeight="1" x14ac:dyDescent="0.15">
      <c r="A36" s="11">
        <v>18</v>
      </c>
      <c r="B36" s="36"/>
      <c r="C36" s="37"/>
      <c r="D36" s="38"/>
      <c r="E36" s="38"/>
      <c r="F36" s="38"/>
      <c r="G36" s="38"/>
      <c r="H36" s="38"/>
      <c r="I36" s="38"/>
      <c r="J36" s="19"/>
      <c r="K36" s="19"/>
      <c r="L36" s="19"/>
      <c r="M36" s="38"/>
      <c r="N36" s="38"/>
      <c r="O36" s="13"/>
      <c r="R36" s="16" t="str">
        <f t="shared" si="1"/>
        <v/>
      </c>
      <c r="S36" s="23" t="str">
        <f t="shared" si="2"/>
        <v/>
      </c>
      <c r="T36" s="16" t="e">
        <f>VLOOKUP(S36,リスト!$H$3:$I$14,2,FALSE)</f>
        <v>#N/A</v>
      </c>
      <c r="U36" s="24" t="e">
        <f>VLOOKUP(J36,リスト!$M$2:$O$6,2,FALSE)</f>
        <v>#N/A</v>
      </c>
      <c r="V36" s="24" t="e">
        <f>VLOOKUP(J36,リスト!$M$2:$O$6,3,FALSE)</f>
        <v>#N/A</v>
      </c>
    </row>
    <row r="37" spans="1:22" ht="14.25" customHeight="1" x14ac:dyDescent="0.15">
      <c r="A37" s="11">
        <v>19</v>
      </c>
      <c r="B37" s="36"/>
      <c r="C37" s="37"/>
      <c r="D37" s="38"/>
      <c r="E37" s="38"/>
      <c r="F37" s="38"/>
      <c r="G37" s="38"/>
      <c r="H37" s="38"/>
      <c r="I37" s="38"/>
      <c r="J37" s="19"/>
      <c r="K37" s="19"/>
      <c r="L37" s="19"/>
      <c r="M37" s="38"/>
      <c r="N37" s="38"/>
      <c r="O37" s="13"/>
      <c r="R37" s="16" t="str">
        <f t="shared" si="1"/>
        <v/>
      </c>
      <c r="S37" s="23" t="str">
        <f t="shared" si="2"/>
        <v/>
      </c>
      <c r="T37" s="16" t="e">
        <f>VLOOKUP(S37,リスト!$H$3:$I$14,2,FALSE)</f>
        <v>#N/A</v>
      </c>
      <c r="U37" s="24" t="e">
        <f>VLOOKUP(J37,リスト!$M$2:$O$6,2,FALSE)</f>
        <v>#N/A</v>
      </c>
      <c r="V37" s="24" t="e">
        <f>VLOOKUP(J37,リスト!$M$2:$O$6,3,FALSE)</f>
        <v>#N/A</v>
      </c>
    </row>
    <row r="38" spans="1:22" ht="14.25" customHeight="1" x14ac:dyDescent="0.15">
      <c r="A38" s="11">
        <v>20</v>
      </c>
      <c r="B38" s="36"/>
      <c r="C38" s="37"/>
      <c r="D38" s="38"/>
      <c r="E38" s="38"/>
      <c r="F38" s="38"/>
      <c r="G38" s="38"/>
      <c r="H38" s="38"/>
      <c r="I38" s="38"/>
      <c r="J38" s="19"/>
      <c r="K38" s="19"/>
      <c r="L38" s="19"/>
      <c r="M38" s="38"/>
      <c r="N38" s="38"/>
      <c r="O38" s="13"/>
      <c r="R38" s="16" t="str">
        <f t="shared" si="1"/>
        <v/>
      </c>
      <c r="S38" s="23" t="str">
        <f t="shared" si="2"/>
        <v/>
      </c>
      <c r="T38" s="16" t="e">
        <f>VLOOKUP(S38,リスト!$H$3:$I$14,2,FALSE)</f>
        <v>#N/A</v>
      </c>
      <c r="U38" s="24" t="e">
        <f>VLOOKUP(J38,リスト!$M$2:$O$6,2,FALSE)</f>
        <v>#N/A</v>
      </c>
      <c r="V38" s="24" t="e">
        <f>VLOOKUP(J38,リスト!$M$2:$O$6,3,FALSE)</f>
        <v>#N/A</v>
      </c>
    </row>
    <row r="39" spans="1:22" ht="14.25" customHeight="1" x14ac:dyDescent="0.15">
      <c r="A39" s="11">
        <v>21</v>
      </c>
      <c r="B39" s="36"/>
      <c r="C39" s="37"/>
      <c r="D39" s="38"/>
      <c r="E39" s="38"/>
      <c r="F39" s="38"/>
      <c r="G39" s="38"/>
      <c r="H39" s="38"/>
      <c r="I39" s="38"/>
      <c r="J39" s="19"/>
      <c r="K39" s="19"/>
      <c r="L39" s="19"/>
      <c r="M39" s="38"/>
      <c r="N39" s="38"/>
      <c r="O39" s="13"/>
      <c r="R39" s="16" t="str">
        <f t="shared" si="1"/>
        <v/>
      </c>
      <c r="S39" s="23" t="str">
        <f t="shared" si="2"/>
        <v/>
      </c>
      <c r="T39" s="16" t="e">
        <f>VLOOKUP(S39,リスト!$H$3:$I$14,2,FALSE)</f>
        <v>#N/A</v>
      </c>
      <c r="U39" s="24" t="e">
        <f>VLOOKUP(J39,リスト!$M$2:$O$6,2,FALSE)</f>
        <v>#N/A</v>
      </c>
      <c r="V39" s="24" t="e">
        <f>VLOOKUP(J39,リスト!$M$2:$O$6,3,FALSE)</f>
        <v>#N/A</v>
      </c>
    </row>
    <row r="40" spans="1:22" ht="14.25" customHeight="1" x14ac:dyDescent="0.15">
      <c r="A40" s="11">
        <v>22</v>
      </c>
      <c r="B40" s="36"/>
      <c r="C40" s="37"/>
      <c r="D40" s="38"/>
      <c r="E40" s="38"/>
      <c r="F40" s="38"/>
      <c r="G40" s="38"/>
      <c r="H40" s="38"/>
      <c r="I40" s="38"/>
      <c r="J40" s="19"/>
      <c r="K40" s="19"/>
      <c r="L40" s="19"/>
      <c r="M40" s="38"/>
      <c r="N40" s="38"/>
      <c r="O40" s="13"/>
      <c r="R40" s="16" t="str">
        <f t="shared" si="1"/>
        <v/>
      </c>
      <c r="S40" s="23" t="str">
        <f t="shared" si="2"/>
        <v/>
      </c>
      <c r="T40" s="16" t="e">
        <f>VLOOKUP(S40,リスト!$H$3:$I$14,2,FALSE)</f>
        <v>#N/A</v>
      </c>
      <c r="U40" s="24" t="e">
        <f>VLOOKUP(J40,リスト!$M$2:$O$6,2,FALSE)</f>
        <v>#N/A</v>
      </c>
      <c r="V40" s="24" t="e">
        <f>VLOOKUP(J40,リスト!$M$2:$O$6,3,FALSE)</f>
        <v>#N/A</v>
      </c>
    </row>
    <row r="41" spans="1:22" ht="14.25" customHeight="1" x14ac:dyDescent="0.15">
      <c r="A41" s="11">
        <v>23</v>
      </c>
      <c r="B41" s="36"/>
      <c r="C41" s="37"/>
      <c r="D41" s="38"/>
      <c r="E41" s="38"/>
      <c r="F41" s="38"/>
      <c r="G41" s="38"/>
      <c r="H41" s="38"/>
      <c r="I41" s="38"/>
      <c r="J41" s="19"/>
      <c r="K41" s="19"/>
      <c r="L41" s="19"/>
      <c r="M41" s="38"/>
      <c r="N41" s="38"/>
      <c r="O41" s="13"/>
      <c r="R41" s="16" t="str">
        <f t="shared" si="1"/>
        <v/>
      </c>
      <c r="S41" s="23" t="str">
        <f t="shared" si="2"/>
        <v/>
      </c>
      <c r="T41" s="16" t="e">
        <f>VLOOKUP(S41,リスト!$H$3:$I$14,2,FALSE)</f>
        <v>#N/A</v>
      </c>
      <c r="U41" s="24" t="e">
        <f>VLOOKUP(J41,リスト!$M$2:$O$6,2,FALSE)</f>
        <v>#N/A</v>
      </c>
      <c r="V41" s="24" t="e">
        <f>VLOOKUP(J41,リスト!$M$2:$O$6,3,FALSE)</f>
        <v>#N/A</v>
      </c>
    </row>
    <row r="42" spans="1:22" ht="14.25" customHeight="1" x14ac:dyDescent="0.15">
      <c r="A42" s="11">
        <v>24</v>
      </c>
      <c r="B42" s="36"/>
      <c r="C42" s="37"/>
      <c r="D42" s="38"/>
      <c r="E42" s="38"/>
      <c r="F42" s="38"/>
      <c r="G42" s="38"/>
      <c r="H42" s="38"/>
      <c r="I42" s="38"/>
      <c r="J42" s="19"/>
      <c r="K42" s="19"/>
      <c r="L42" s="19"/>
      <c r="M42" s="38"/>
      <c r="N42" s="38"/>
      <c r="O42" s="13"/>
      <c r="R42" s="16" t="str">
        <f t="shared" si="1"/>
        <v/>
      </c>
      <c r="S42" s="23" t="str">
        <f t="shared" si="2"/>
        <v/>
      </c>
      <c r="T42" s="16" t="e">
        <f>VLOOKUP(S42,リスト!$H$3:$I$14,2,FALSE)</f>
        <v>#N/A</v>
      </c>
      <c r="U42" s="24" t="e">
        <f>VLOOKUP(J42,リスト!$M$2:$O$6,2,FALSE)</f>
        <v>#N/A</v>
      </c>
      <c r="V42" s="24" t="e">
        <f>VLOOKUP(J42,リスト!$M$2:$O$6,3,FALSE)</f>
        <v>#N/A</v>
      </c>
    </row>
    <row r="43" spans="1:22" ht="14.25" customHeight="1" x14ac:dyDescent="0.15">
      <c r="A43" s="11">
        <v>25</v>
      </c>
      <c r="B43" s="36"/>
      <c r="C43" s="37"/>
      <c r="D43" s="38"/>
      <c r="E43" s="38"/>
      <c r="F43" s="38"/>
      <c r="G43" s="38"/>
      <c r="H43" s="38"/>
      <c r="I43" s="38"/>
      <c r="J43" s="19"/>
      <c r="K43" s="19"/>
      <c r="L43" s="19"/>
      <c r="M43" s="38"/>
      <c r="N43" s="38"/>
      <c r="O43" s="13"/>
      <c r="R43" s="16" t="str">
        <f t="shared" si="1"/>
        <v/>
      </c>
      <c r="S43" s="23" t="str">
        <f t="shared" si="2"/>
        <v/>
      </c>
      <c r="T43" s="16" t="e">
        <f>VLOOKUP(S43,リスト!$H$3:$I$14,2,FALSE)</f>
        <v>#N/A</v>
      </c>
      <c r="U43" s="24" t="e">
        <f>VLOOKUP(J43,リスト!$M$2:$O$6,2,FALSE)</f>
        <v>#N/A</v>
      </c>
      <c r="V43" s="24" t="e">
        <f>VLOOKUP(J43,リスト!$M$2:$O$6,3,FALSE)</f>
        <v>#N/A</v>
      </c>
    </row>
    <row r="44" spans="1:22" ht="14.25" customHeight="1" x14ac:dyDescent="0.15">
      <c r="A44" s="11">
        <v>26</v>
      </c>
      <c r="B44" s="36"/>
      <c r="C44" s="37"/>
      <c r="D44" s="38"/>
      <c r="E44" s="38"/>
      <c r="F44" s="38"/>
      <c r="G44" s="38"/>
      <c r="H44" s="38"/>
      <c r="I44" s="38"/>
      <c r="J44" s="19"/>
      <c r="K44" s="19"/>
      <c r="L44" s="19"/>
      <c r="M44" s="38"/>
      <c r="N44" s="38"/>
      <c r="O44" s="13"/>
      <c r="R44" s="16" t="str">
        <f t="shared" si="1"/>
        <v/>
      </c>
      <c r="S44" s="23" t="str">
        <f t="shared" si="2"/>
        <v/>
      </c>
      <c r="T44" s="16" t="e">
        <f>VLOOKUP(S44,リスト!$H$3:$I$14,2,FALSE)</f>
        <v>#N/A</v>
      </c>
      <c r="U44" s="24" t="e">
        <f>VLOOKUP(J44,リスト!$M$2:$O$6,2,FALSE)</f>
        <v>#N/A</v>
      </c>
      <c r="V44" s="24" t="e">
        <f>VLOOKUP(J44,リスト!$M$2:$O$6,3,FALSE)</f>
        <v>#N/A</v>
      </c>
    </row>
    <row r="45" spans="1:22" ht="14.25" customHeight="1" x14ac:dyDescent="0.15">
      <c r="A45" s="11">
        <v>27</v>
      </c>
      <c r="B45" s="36"/>
      <c r="C45" s="37"/>
      <c r="D45" s="38"/>
      <c r="E45" s="38"/>
      <c r="F45" s="38"/>
      <c r="G45" s="38"/>
      <c r="H45" s="38"/>
      <c r="I45" s="38"/>
      <c r="J45" s="19"/>
      <c r="K45" s="19"/>
      <c r="L45" s="19"/>
      <c r="M45" s="38"/>
      <c r="N45" s="38"/>
      <c r="O45" s="13"/>
      <c r="R45" s="16" t="str">
        <f t="shared" si="1"/>
        <v/>
      </c>
      <c r="S45" s="23" t="str">
        <f t="shared" si="2"/>
        <v/>
      </c>
      <c r="T45" s="16" t="e">
        <f>VLOOKUP(S45,リスト!$H$3:$I$14,2,FALSE)</f>
        <v>#N/A</v>
      </c>
      <c r="U45" s="24" t="e">
        <f>VLOOKUP(J45,リスト!$M$2:$O$6,2,FALSE)</f>
        <v>#N/A</v>
      </c>
      <c r="V45" s="24" t="e">
        <f>VLOOKUP(J45,リスト!$M$2:$O$6,3,FALSE)</f>
        <v>#N/A</v>
      </c>
    </row>
    <row r="46" spans="1:22" ht="14.25" customHeight="1" x14ac:dyDescent="0.15">
      <c r="A46" s="11">
        <v>28</v>
      </c>
      <c r="B46" s="36"/>
      <c r="C46" s="37"/>
      <c r="D46" s="38"/>
      <c r="E46" s="38"/>
      <c r="F46" s="38"/>
      <c r="G46" s="38"/>
      <c r="H46" s="38"/>
      <c r="I46" s="38"/>
      <c r="J46" s="19"/>
      <c r="K46" s="19"/>
      <c r="L46" s="19"/>
      <c r="M46" s="38"/>
      <c r="N46" s="38"/>
      <c r="O46" s="13"/>
      <c r="R46" s="16" t="str">
        <f t="shared" si="1"/>
        <v/>
      </c>
      <c r="S46" s="23" t="str">
        <f t="shared" si="2"/>
        <v/>
      </c>
      <c r="T46" s="16" t="e">
        <f>VLOOKUP(S46,リスト!$H$3:$I$14,2,FALSE)</f>
        <v>#N/A</v>
      </c>
      <c r="U46" s="24" t="e">
        <f>VLOOKUP(J46,リスト!$M$2:$O$6,2,FALSE)</f>
        <v>#N/A</v>
      </c>
      <c r="V46" s="24" t="e">
        <f>VLOOKUP(J46,リスト!$M$2:$O$6,3,FALSE)</f>
        <v>#N/A</v>
      </c>
    </row>
    <row r="47" spans="1:22" ht="14.25" customHeight="1" x14ac:dyDescent="0.15">
      <c r="A47" s="11">
        <v>29</v>
      </c>
      <c r="B47" s="36"/>
      <c r="C47" s="37"/>
      <c r="D47" s="38"/>
      <c r="E47" s="38"/>
      <c r="F47" s="38"/>
      <c r="G47" s="38"/>
      <c r="H47" s="38"/>
      <c r="I47" s="38"/>
      <c r="J47" s="19"/>
      <c r="K47" s="19"/>
      <c r="L47" s="19"/>
      <c r="M47" s="38"/>
      <c r="N47" s="38"/>
      <c r="O47" s="13"/>
      <c r="R47" s="16" t="str">
        <f t="shared" si="1"/>
        <v/>
      </c>
      <c r="S47" s="23" t="str">
        <f t="shared" si="2"/>
        <v/>
      </c>
      <c r="T47" s="16" t="e">
        <f>VLOOKUP(S47,リスト!$H$3:$I$14,2,FALSE)</f>
        <v>#N/A</v>
      </c>
      <c r="U47" s="24" t="e">
        <f>VLOOKUP(J47,リスト!$M$2:$O$6,2,FALSE)</f>
        <v>#N/A</v>
      </c>
      <c r="V47" s="24" t="e">
        <f>VLOOKUP(J47,リスト!$M$2:$O$6,3,FALSE)</f>
        <v>#N/A</v>
      </c>
    </row>
    <row r="48" spans="1:22" ht="14.25" customHeight="1" x14ac:dyDescent="0.15">
      <c r="A48" s="11">
        <v>30</v>
      </c>
      <c r="B48" s="36"/>
      <c r="C48" s="37"/>
      <c r="D48" s="38"/>
      <c r="E48" s="38"/>
      <c r="F48" s="38"/>
      <c r="G48" s="38"/>
      <c r="H48" s="38"/>
      <c r="I48" s="38"/>
      <c r="J48" s="19"/>
      <c r="K48" s="19"/>
      <c r="L48" s="19"/>
      <c r="M48" s="38"/>
      <c r="N48" s="38"/>
      <c r="O48" s="13"/>
      <c r="R48" s="16" t="str">
        <f t="shared" si="1"/>
        <v/>
      </c>
      <c r="S48" s="23" t="str">
        <f t="shared" si="2"/>
        <v/>
      </c>
      <c r="T48" s="16" t="e">
        <f>VLOOKUP(S48,リスト!$H$3:$I$14,2,FALSE)</f>
        <v>#N/A</v>
      </c>
      <c r="U48" s="24" t="e">
        <f>VLOOKUP(J48,リスト!$M$2:$O$6,2,FALSE)</f>
        <v>#N/A</v>
      </c>
      <c r="V48" s="24" t="e">
        <f>VLOOKUP(J48,リスト!$M$2:$O$6,3,FALSE)</f>
        <v>#N/A</v>
      </c>
    </row>
    <row r="49" spans="1:22" ht="14.25" customHeight="1" x14ac:dyDescent="0.15">
      <c r="A49" s="11">
        <v>31</v>
      </c>
      <c r="B49" s="36"/>
      <c r="C49" s="37"/>
      <c r="D49" s="38"/>
      <c r="E49" s="38"/>
      <c r="F49" s="38"/>
      <c r="G49" s="38"/>
      <c r="H49" s="38"/>
      <c r="I49" s="38"/>
      <c r="J49" s="19"/>
      <c r="K49" s="19"/>
      <c r="L49" s="19"/>
      <c r="M49" s="38"/>
      <c r="N49" s="38"/>
      <c r="O49" s="13"/>
      <c r="R49" s="16" t="str">
        <f t="shared" si="1"/>
        <v/>
      </c>
      <c r="S49" s="23" t="str">
        <f t="shared" si="2"/>
        <v/>
      </c>
      <c r="T49" s="16" t="e">
        <f>VLOOKUP(S49,リスト!$H$3:$I$14,2,FALSE)</f>
        <v>#N/A</v>
      </c>
      <c r="U49" s="24" t="e">
        <f>VLOOKUP(J49,リスト!$M$2:$O$6,2,FALSE)</f>
        <v>#N/A</v>
      </c>
      <c r="V49" s="24" t="e">
        <f>VLOOKUP(J49,リスト!$M$2:$O$6,3,FALSE)</f>
        <v>#N/A</v>
      </c>
    </row>
    <row r="50" spans="1:22" ht="14.25" customHeight="1" x14ac:dyDescent="0.15">
      <c r="A50" s="11">
        <v>32</v>
      </c>
      <c r="B50" s="36"/>
      <c r="C50" s="37"/>
      <c r="D50" s="38"/>
      <c r="E50" s="38"/>
      <c r="F50" s="38"/>
      <c r="G50" s="38"/>
      <c r="H50" s="38"/>
      <c r="I50" s="38"/>
      <c r="J50" s="19"/>
      <c r="K50" s="19"/>
      <c r="L50" s="19"/>
      <c r="M50" s="38"/>
      <c r="N50" s="38"/>
      <c r="O50" s="13"/>
      <c r="R50" s="16" t="str">
        <f t="shared" si="1"/>
        <v/>
      </c>
      <c r="S50" s="23" t="str">
        <f t="shared" si="2"/>
        <v/>
      </c>
      <c r="T50" s="16" t="e">
        <f>VLOOKUP(S50,リスト!$H$3:$I$14,2,FALSE)</f>
        <v>#N/A</v>
      </c>
      <c r="U50" s="24" t="e">
        <f>VLOOKUP(J50,リスト!$M$2:$O$6,2,FALSE)</f>
        <v>#N/A</v>
      </c>
      <c r="V50" s="24" t="e">
        <f>VLOOKUP(J50,リスト!$M$2:$O$6,3,FALSE)</f>
        <v>#N/A</v>
      </c>
    </row>
    <row r="51" spans="1:22" ht="14.25" customHeight="1" x14ac:dyDescent="0.15">
      <c r="A51" s="11">
        <v>33</v>
      </c>
      <c r="B51" s="36"/>
      <c r="C51" s="37"/>
      <c r="D51" s="38"/>
      <c r="E51" s="38"/>
      <c r="F51" s="38"/>
      <c r="G51" s="38"/>
      <c r="H51" s="38"/>
      <c r="I51" s="38"/>
      <c r="J51" s="19"/>
      <c r="K51" s="19"/>
      <c r="L51" s="19"/>
      <c r="M51" s="38"/>
      <c r="N51" s="38"/>
      <c r="O51" s="13"/>
      <c r="R51" s="16" t="str">
        <f t="shared" si="1"/>
        <v/>
      </c>
      <c r="S51" s="23" t="str">
        <f t="shared" si="2"/>
        <v/>
      </c>
      <c r="T51" s="16" t="e">
        <f>VLOOKUP(S51,リスト!$H$3:$I$14,2,FALSE)</f>
        <v>#N/A</v>
      </c>
      <c r="U51" s="24" t="e">
        <f>VLOOKUP(J51,リスト!$M$2:$O$6,2,FALSE)</f>
        <v>#N/A</v>
      </c>
      <c r="V51" s="24" t="e">
        <f>VLOOKUP(J51,リスト!$M$2:$O$6,3,FALSE)</f>
        <v>#N/A</v>
      </c>
    </row>
    <row r="52" spans="1:22" ht="14.25" customHeight="1" x14ac:dyDescent="0.15">
      <c r="A52" s="11">
        <v>34</v>
      </c>
      <c r="B52" s="36"/>
      <c r="C52" s="37"/>
      <c r="D52" s="38"/>
      <c r="E52" s="38"/>
      <c r="F52" s="38"/>
      <c r="G52" s="38"/>
      <c r="H52" s="38"/>
      <c r="I52" s="38"/>
      <c r="J52" s="19"/>
      <c r="K52" s="19"/>
      <c r="L52" s="19"/>
      <c r="M52" s="38"/>
      <c r="N52" s="38"/>
      <c r="O52" s="13"/>
      <c r="R52" s="16" t="str">
        <f t="shared" si="1"/>
        <v/>
      </c>
      <c r="S52" s="23" t="str">
        <f t="shared" si="2"/>
        <v/>
      </c>
      <c r="T52" s="16" t="e">
        <f>VLOOKUP(S52,リスト!$H$3:$I$14,2,FALSE)</f>
        <v>#N/A</v>
      </c>
      <c r="U52" s="24" t="e">
        <f>VLOOKUP(J52,リスト!$M$2:$O$6,2,FALSE)</f>
        <v>#N/A</v>
      </c>
      <c r="V52" s="24" t="e">
        <f>VLOOKUP(J52,リスト!$M$2:$O$6,3,FALSE)</f>
        <v>#N/A</v>
      </c>
    </row>
    <row r="53" spans="1:22" ht="14.25" customHeight="1" x14ac:dyDescent="0.15">
      <c r="A53" s="11">
        <v>35</v>
      </c>
      <c r="B53" s="36"/>
      <c r="C53" s="37"/>
      <c r="D53" s="38"/>
      <c r="E53" s="38"/>
      <c r="F53" s="38"/>
      <c r="G53" s="38"/>
      <c r="H53" s="38"/>
      <c r="I53" s="38"/>
      <c r="J53" s="19"/>
      <c r="K53" s="19"/>
      <c r="L53" s="19"/>
      <c r="M53" s="38"/>
      <c r="N53" s="38"/>
      <c r="O53" s="13"/>
      <c r="R53" s="16" t="str">
        <f t="shared" ref="R53:R61" si="3">J53&amp;K53</f>
        <v/>
      </c>
      <c r="S53" s="23" t="str">
        <f t="shared" si="2"/>
        <v/>
      </c>
      <c r="T53" s="16" t="e">
        <f>VLOOKUP(S53,リスト!$H$3:$I$14,2,FALSE)</f>
        <v>#N/A</v>
      </c>
      <c r="U53" s="24" t="e">
        <f>VLOOKUP(J53,リスト!$M$2:$O$6,2,FALSE)</f>
        <v>#N/A</v>
      </c>
      <c r="V53" s="24" t="e">
        <f>VLOOKUP(J53,リスト!$M$2:$O$6,3,FALSE)</f>
        <v>#N/A</v>
      </c>
    </row>
    <row r="54" spans="1:22" ht="14.25" customHeight="1" x14ac:dyDescent="0.15">
      <c r="A54" s="11">
        <v>36</v>
      </c>
      <c r="B54" s="36"/>
      <c r="C54" s="37"/>
      <c r="D54" s="38"/>
      <c r="E54" s="38"/>
      <c r="F54" s="38"/>
      <c r="G54" s="38"/>
      <c r="H54" s="38"/>
      <c r="I54" s="38"/>
      <c r="J54" s="19"/>
      <c r="K54" s="19"/>
      <c r="L54" s="19"/>
      <c r="M54" s="38"/>
      <c r="N54" s="38"/>
      <c r="O54" s="13"/>
      <c r="R54" s="16" t="str">
        <f t="shared" si="3"/>
        <v/>
      </c>
      <c r="S54" s="23" t="str">
        <f t="shared" si="2"/>
        <v/>
      </c>
      <c r="T54" s="16" t="e">
        <f>VLOOKUP(S54,リスト!$H$3:$I$14,2,FALSE)</f>
        <v>#N/A</v>
      </c>
      <c r="U54" s="24" t="e">
        <f>VLOOKUP(J54,リスト!$M$2:$O$6,2,FALSE)</f>
        <v>#N/A</v>
      </c>
      <c r="V54" s="24" t="e">
        <f>VLOOKUP(J54,リスト!$M$2:$O$6,3,FALSE)</f>
        <v>#N/A</v>
      </c>
    </row>
    <row r="55" spans="1:22" ht="14.25" customHeight="1" x14ac:dyDescent="0.15">
      <c r="A55" s="11">
        <v>37</v>
      </c>
      <c r="B55" s="36"/>
      <c r="C55" s="37"/>
      <c r="D55" s="38"/>
      <c r="E55" s="38"/>
      <c r="F55" s="38"/>
      <c r="G55" s="38"/>
      <c r="H55" s="38"/>
      <c r="I55" s="38"/>
      <c r="J55" s="19"/>
      <c r="K55" s="19"/>
      <c r="L55" s="19"/>
      <c r="M55" s="38"/>
      <c r="N55" s="38"/>
      <c r="O55" s="13"/>
      <c r="R55" s="16" t="str">
        <f t="shared" si="3"/>
        <v/>
      </c>
      <c r="S55" s="23" t="str">
        <f t="shared" si="2"/>
        <v/>
      </c>
      <c r="T55" s="16" t="e">
        <f>VLOOKUP(S55,リスト!$H$3:$I$14,2,FALSE)</f>
        <v>#N/A</v>
      </c>
      <c r="U55" s="24" t="e">
        <f>VLOOKUP(J55,リスト!$M$2:$O$6,2,FALSE)</f>
        <v>#N/A</v>
      </c>
      <c r="V55" s="24" t="e">
        <f>VLOOKUP(J55,リスト!$M$2:$O$6,3,FALSE)</f>
        <v>#N/A</v>
      </c>
    </row>
    <row r="56" spans="1:22" ht="14.25" customHeight="1" x14ac:dyDescent="0.15">
      <c r="A56" s="11">
        <v>38</v>
      </c>
      <c r="B56" s="36"/>
      <c r="C56" s="37"/>
      <c r="D56" s="38"/>
      <c r="E56" s="38"/>
      <c r="F56" s="38"/>
      <c r="G56" s="38"/>
      <c r="H56" s="38"/>
      <c r="I56" s="38"/>
      <c r="J56" s="19"/>
      <c r="K56" s="19"/>
      <c r="L56" s="19"/>
      <c r="M56" s="38"/>
      <c r="N56" s="38"/>
      <c r="O56" s="13"/>
      <c r="R56" s="16" t="str">
        <f t="shared" si="3"/>
        <v/>
      </c>
      <c r="S56" s="23" t="str">
        <f t="shared" si="2"/>
        <v/>
      </c>
      <c r="T56" s="16" t="e">
        <f>VLOOKUP(S56,リスト!$H$3:$I$14,2,FALSE)</f>
        <v>#N/A</v>
      </c>
      <c r="U56" s="24" t="e">
        <f>VLOOKUP(J56,リスト!$M$2:$O$6,2,FALSE)</f>
        <v>#N/A</v>
      </c>
      <c r="V56" s="24" t="e">
        <f>VLOOKUP(J56,リスト!$M$2:$O$6,3,FALSE)</f>
        <v>#N/A</v>
      </c>
    </row>
    <row r="57" spans="1:22" ht="14.25" customHeight="1" x14ac:dyDescent="0.15">
      <c r="A57" s="11">
        <v>39</v>
      </c>
      <c r="B57" s="36"/>
      <c r="C57" s="37"/>
      <c r="D57" s="38"/>
      <c r="E57" s="38"/>
      <c r="F57" s="38"/>
      <c r="G57" s="38"/>
      <c r="H57" s="38"/>
      <c r="I57" s="38"/>
      <c r="J57" s="19"/>
      <c r="K57" s="19"/>
      <c r="L57" s="19"/>
      <c r="M57" s="38"/>
      <c r="N57" s="38"/>
      <c r="O57" s="13"/>
      <c r="R57" s="16" t="str">
        <f t="shared" si="3"/>
        <v/>
      </c>
      <c r="S57" s="23" t="str">
        <f t="shared" si="2"/>
        <v/>
      </c>
      <c r="T57" s="16" t="e">
        <f>VLOOKUP(S57,リスト!$H$3:$I$14,2,FALSE)</f>
        <v>#N/A</v>
      </c>
      <c r="U57" s="24" t="e">
        <f>VLOOKUP(J57,リスト!$M$2:$O$6,2,FALSE)</f>
        <v>#N/A</v>
      </c>
      <c r="V57" s="24" t="e">
        <f>VLOOKUP(J57,リスト!$M$2:$O$6,3,FALSE)</f>
        <v>#N/A</v>
      </c>
    </row>
    <row r="58" spans="1:22" ht="14.25" customHeight="1" x14ac:dyDescent="0.15">
      <c r="A58" s="11">
        <v>40</v>
      </c>
      <c r="B58" s="36"/>
      <c r="C58" s="37"/>
      <c r="D58" s="36"/>
      <c r="E58" s="55"/>
      <c r="F58" s="37"/>
      <c r="G58" s="36"/>
      <c r="H58" s="55"/>
      <c r="I58" s="37"/>
      <c r="J58" s="19"/>
      <c r="K58" s="19"/>
      <c r="L58" s="19"/>
      <c r="M58" s="36"/>
      <c r="N58" s="37"/>
      <c r="O58" s="13"/>
      <c r="R58" s="16" t="str">
        <f t="shared" si="3"/>
        <v/>
      </c>
      <c r="S58" s="23" t="str">
        <f t="shared" si="2"/>
        <v/>
      </c>
      <c r="T58" s="16" t="e">
        <f>VLOOKUP(S58,リスト!$H$3:$I$14,2,FALSE)</f>
        <v>#N/A</v>
      </c>
      <c r="U58" s="24" t="e">
        <f>VLOOKUP(J58,リスト!$M$2:$O$6,2,FALSE)</f>
        <v>#N/A</v>
      </c>
      <c r="V58" s="24" t="e">
        <f>VLOOKUP(J58,リスト!$M$2:$O$6,3,FALSE)</f>
        <v>#N/A</v>
      </c>
    </row>
    <row r="59" spans="1:22" ht="14.25" customHeight="1" x14ac:dyDescent="0.15">
      <c r="A59" s="11">
        <v>41</v>
      </c>
      <c r="B59" s="36"/>
      <c r="C59" s="37"/>
      <c r="D59" s="38"/>
      <c r="E59" s="38"/>
      <c r="F59" s="38"/>
      <c r="G59" s="38"/>
      <c r="H59" s="38"/>
      <c r="I59" s="38"/>
      <c r="J59" s="19"/>
      <c r="K59" s="19"/>
      <c r="L59" s="19"/>
      <c r="M59" s="38"/>
      <c r="N59" s="38"/>
      <c r="O59" s="13"/>
      <c r="R59" s="16" t="str">
        <f t="shared" si="3"/>
        <v/>
      </c>
      <c r="S59" s="23" t="str">
        <f t="shared" si="2"/>
        <v/>
      </c>
      <c r="T59" s="16" t="e">
        <f>VLOOKUP(S59,リスト!$H$3:$I$14,2,FALSE)</f>
        <v>#N/A</v>
      </c>
      <c r="U59" s="24" t="e">
        <f>VLOOKUP(J59,リスト!$M$2:$O$6,2,FALSE)</f>
        <v>#N/A</v>
      </c>
      <c r="V59" s="24" t="e">
        <f>VLOOKUP(J59,リスト!$M$2:$O$6,3,FALSE)</f>
        <v>#N/A</v>
      </c>
    </row>
    <row r="60" spans="1:22" ht="14.25" customHeight="1" x14ac:dyDescent="0.15">
      <c r="A60" s="11">
        <v>42</v>
      </c>
      <c r="B60" s="36"/>
      <c r="C60" s="37"/>
      <c r="D60" s="38"/>
      <c r="E60" s="38"/>
      <c r="F60" s="38"/>
      <c r="G60" s="38"/>
      <c r="H60" s="38"/>
      <c r="I60" s="38"/>
      <c r="J60" s="19"/>
      <c r="K60" s="19"/>
      <c r="L60" s="19"/>
      <c r="M60" s="38"/>
      <c r="N60" s="38"/>
      <c r="O60" s="13"/>
      <c r="R60" s="16" t="str">
        <f t="shared" si="3"/>
        <v/>
      </c>
      <c r="S60" s="23" t="str">
        <f t="shared" si="2"/>
        <v/>
      </c>
      <c r="T60" s="16" t="e">
        <f>VLOOKUP(S60,リスト!$H$3:$I$14,2,FALSE)</f>
        <v>#N/A</v>
      </c>
      <c r="U60" s="24" t="e">
        <f>VLOOKUP(J60,リスト!$M$2:$O$6,2,FALSE)</f>
        <v>#N/A</v>
      </c>
      <c r="V60" s="24" t="e">
        <f>VLOOKUP(J60,リスト!$M$2:$O$6,3,FALSE)</f>
        <v>#N/A</v>
      </c>
    </row>
    <row r="61" spans="1:22" ht="14.25" customHeight="1" x14ac:dyDescent="0.15">
      <c r="A61" s="11">
        <v>43</v>
      </c>
      <c r="B61" s="36"/>
      <c r="C61" s="37"/>
      <c r="D61" s="38"/>
      <c r="E61" s="38"/>
      <c r="F61" s="38"/>
      <c r="G61" s="38"/>
      <c r="H61" s="38"/>
      <c r="I61" s="38"/>
      <c r="J61" s="19"/>
      <c r="K61" s="19"/>
      <c r="L61" s="19"/>
      <c r="M61" s="38"/>
      <c r="N61" s="38"/>
      <c r="O61" s="13"/>
      <c r="R61" s="16" t="str">
        <f t="shared" si="3"/>
        <v/>
      </c>
      <c r="S61" s="23" t="str">
        <f t="shared" si="2"/>
        <v/>
      </c>
      <c r="T61" s="16" t="e">
        <f>VLOOKUP(S61,リスト!$H$3:$I$14,2,FALSE)</f>
        <v>#N/A</v>
      </c>
      <c r="U61" s="24" t="e">
        <f>VLOOKUP(J61,リスト!$M$2:$O$6,2,FALSE)</f>
        <v>#N/A</v>
      </c>
      <c r="V61" s="24" t="e">
        <f>VLOOKUP(J61,リスト!$M$2:$O$6,3,FALSE)</f>
        <v>#N/A</v>
      </c>
    </row>
    <row r="62" spans="1:22" ht="14.25" customHeight="1" x14ac:dyDescent="0.15">
      <c r="A62" s="11">
        <v>44</v>
      </c>
      <c r="B62" s="36"/>
      <c r="C62" s="37"/>
      <c r="D62" s="38"/>
      <c r="E62" s="38"/>
      <c r="F62" s="38"/>
      <c r="G62" s="38"/>
      <c r="H62" s="38"/>
      <c r="I62" s="38"/>
      <c r="J62" s="19"/>
      <c r="K62" s="19"/>
      <c r="L62" s="19"/>
      <c r="M62" s="38"/>
      <c r="N62" s="38"/>
      <c r="O62" s="13"/>
      <c r="R62" s="16" t="str">
        <f t="shared" ref="R62:R106" si="4">J62&amp;K62</f>
        <v/>
      </c>
      <c r="S62" s="23" t="str">
        <f t="shared" si="2"/>
        <v/>
      </c>
      <c r="T62" s="16" t="e">
        <f>VLOOKUP(S62,リスト!$H$3:$I$14,2,FALSE)</f>
        <v>#N/A</v>
      </c>
      <c r="U62" s="24" t="e">
        <f>VLOOKUP(J62,リスト!$M$2:$O$6,2,FALSE)</f>
        <v>#N/A</v>
      </c>
      <c r="V62" s="24" t="e">
        <f>VLOOKUP(J62,リスト!$M$2:$O$6,3,FALSE)</f>
        <v>#N/A</v>
      </c>
    </row>
    <row r="63" spans="1:22" ht="14.25" customHeight="1" x14ac:dyDescent="0.15">
      <c r="A63" s="11">
        <v>45</v>
      </c>
      <c r="B63" s="36"/>
      <c r="C63" s="37"/>
      <c r="D63" s="38"/>
      <c r="E63" s="38"/>
      <c r="F63" s="38"/>
      <c r="G63" s="38"/>
      <c r="H63" s="38"/>
      <c r="I63" s="38"/>
      <c r="J63" s="19"/>
      <c r="K63" s="19"/>
      <c r="L63" s="19"/>
      <c r="M63" s="38"/>
      <c r="N63" s="38"/>
      <c r="O63" s="13"/>
      <c r="R63" s="16" t="str">
        <f t="shared" si="4"/>
        <v/>
      </c>
      <c r="S63" s="23" t="str">
        <f t="shared" si="2"/>
        <v/>
      </c>
      <c r="T63" s="16" t="e">
        <f>VLOOKUP(S63,リスト!$H$3:$I$14,2,FALSE)</f>
        <v>#N/A</v>
      </c>
      <c r="U63" s="24" t="e">
        <f>VLOOKUP(J63,リスト!$M$2:$O$6,2,FALSE)</f>
        <v>#N/A</v>
      </c>
      <c r="V63" s="24" t="e">
        <f>VLOOKUP(J63,リスト!$M$2:$O$6,3,FALSE)</f>
        <v>#N/A</v>
      </c>
    </row>
    <row r="64" spans="1:22" ht="14.25" customHeight="1" x14ac:dyDescent="0.15">
      <c r="A64" s="11">
        <v>46</v>
      </c>
      <c r="B64" s="36"/>
      <c r="C64" s="37"/>
      <c r="D64" s="38"/>
      <c r="E64" s="38"/>
      <c r="F64" s="38"/>
      <c r="G64" s="38"/>
      <c r="H64" s="38"/>
      <c r="I64" s="38"/>
      <c r="J64" s="19"/>
      <c r="K64" s="19"/>
      <c r="L64" s="19"/>
      <c r="M64" s="38"/>
      <c r="N64" s="38"/>
      <c r="O64" s="13"/>
      <c r="R64" s="16" t="str">
        <f t="shared" si="4"/>
        <v/>
      </c>
      <c r="S64" s="23" t="str">
        <f t="shared" si="2"/>
        <v/>
      </c>
      <c r="T64" s="16" t="e">
        <f>VLOOKUP(S64,リスト!$H$3:$I$14,2,FALSE)</f>
        <v>#N/A</v>
      </c>
      <c r="U64" s="24" t="e">
        <f>VLOOKUP(J64,リスト!$M$2:$O$6,2,FALSE)</f>
        <v>#N/A</v>
      </c>
      <c r="V64" s="24" t="e">
        <f>VLOOKUP(J64,リスト!$M$2:$O$6,3,FALSE)</f>
        <v>#N/A</v>
      </c>
    </row>
    <row r="65" spans="1:22" ht="14.25" customHeight="1" x14ac:dyDescent="0.15">
      <c r="A65" s="11">
        <v>47</v>
      </c>
      <c r="B65" s="36"/>
      <c r="C65" s="37"/>
      <c r="D65" s="38"/>
      <c r="E65" s="38"/>
      <c r="F65" s="38"/>
      <c r="G65" s="38"/>
      <c r="H65" s="38"/>
      <c r="I65" s="38"/>
      <c r="J65" s="19"/>
      <c r="K65" s="19"/>
      <c r="L65" s="19"/>
      <c r="M65" s="38"/>
      <c r="N65" s="38"/>
      <c r="O65" s="13"/>
      <c r="R65" s="16" t="str">
        <f t="shared" si="4"/>
        <v/>
      </c>
      <c r="S65" s="23" t="str">
        <f t="shared" si="2"/>
        <v/>
      </c>
      <c r="T65" s="16" t="e">
        <f>VLOOKUP(S65,リスト!$H$3:$I$14,2,FALSE)</f>
        <v>#N/A</v>
      </c>
      <c r="U65" s="24" t="e">
        <f>VLOOKUP(J65,リスト!$M$2:$O$6,2,FALSE)</f>
        <v>#N/A</v>
      </c>
      <c r="V65" s="24" t="e">
        <f>VLOOKUP(J65,リスト!$M$2:$O$6,3,FALSE)</f>
        <v>#N/A</v>
      </c>
    </row>
    <row r="66" spans="1:22" ht="14.25" customHeight="1" x14ac:dyDescent="0.15">
      <c r="A66" s="11">
        <v>48</v>
      </c>
      <c r="B66" s="36"/>
      <c r="C66" s="37"/>
      <c r="D66" s="38"/>
      <c r="E66" s="38"/>
      <c r="F66" s="38"/>
      <c r="G66" s="38"/>
      <c r="H66" s="38"/>
      <c r="I66" s="38"/>
      <c r="J66" s="19"/>
      <c r="K66" s="19"/>
      <c r="L66" s="19"/>
      <c r="M66" s="38"/>
      <c r="N66" s="38"/>
      <c r="O66" s="13"/>
      <c r="R66" s="16" t="str">
        <f t="shared" si="4"/>
        <v/>
      </c>
      <c r="S66" s="23" t="str">
        <f t="shared" si="2"/>
        <v/>
      </c>
      <c r="T66" s="16" t="e">
        <f>VLOOKUP(S66,リスト!$H$3:$I$14,2,FALSE)</f>
        <v>#N/A</v>
      </c>
      <c r="U66" s="24" t="e">
        <f>VLOOKUP(J66,リスト!$M$2:$O$6,2,FALSE)</f>
        <v>#N/A</v>
      </c>
      <c r="V66" s="24" t="e">
        <f>VLOOKUP(J66,リスト!$M$2:$O$6,3,FALSE)</f>
        <v>#N/A</v>
      </c>
    </row>
    <row r="67" spans="1:22" ht="14.25" customHeight="1" x14ac:dyDescent="0.15">
      <c r="A67" s="11">
        <v>49</v>
      </c>
      <c r="B67" s="36"/>
      <c r="C67" s="37"/>
      <c r="D67" s="38"/>
      <c r="E67" s="38"/>
      <c r="F67" s="38"/>
      <c r="G67" s="38"/>
      <c r="H67" s="38"/>
      <c r="I67" s="38"/>
      <c r="J67" s="19"/>
      <c r="K67" s="19"/>
      <c r="L67" s="19"/>
      <c r="M67" s="38"/>
      <c r="N67" s="38"/>
      <c r="O67" s="13"/>
      <c r="R67" s="16" t="str">
        <f t="shared" si="4"/>
        <v/>
      </c>
      <c r="S67" s="23" t="str">
        <f t="shared" si="2"/>
        <v/>
      </c>
      <c r="T67" s="16" t="e">
        <f>VLOOKUP(S67,リスト!$H$3:$I$14,2,FALSE)</f>
        <v>#N/A</v>
      </c>
      <c r="U67" s="24" t="e">
        <f>VLOOKUP(J67,リスト!$M$2:$O$6,2,FALSE)</f>
        <v>#N/A</v>
      </c>
      <c r="V67" s="24" t="e">
        <f>VLOOKUP(J67,リスト!$M$2:$O$6,3,FALSE)</f>
        <v>#N/A</v>
      </c>
    </row>
    <row r="68" spans="1:22" ht="14.25" customHeight="1" x14ac:dyDescent="0.15">
      <c r="A68" s="11">
        <v>50</v>
      </c>
      <c r="B68" s="36"/>
      <c r="C68" s="37"/>
      <c r="D68" s="38"/>
      <c r="E68" s="38"/>
      <c r="F68" s="38"/>
      <c r="G68" s="38"/>
      <c r="H68" s="38"/>
      <c r="I68" s="38"/>
      <c r="J68" s="19"/>
      <c r="K68" s="19"/>
      <c r="L68" s="19"/>
      <c r="M68" s="38"/>
      <c r="N68" s="38"/>
      <c r="O68" s="13"/>
      <c r="R68" s="16" t="str">
        <f t="shared" si="4"/>
        <v/>
      </c>
      <c r="S68" s="23" t="str">
        <f t="shared" si="2"/>
        <v/>
      </c>
      <c r="T68" s="16" t="e">
        <f>VLOOKUP(S68,リスト!$H$3:$I$14,2,FALSE)</f>
        <v>#N/A</v>
      </c>
      <c r="U68" s="24" t="e">
        <f>VLOOKUP(J68,リスト!$M$2:$O$6,2,FALSE)</f>
        <v>#N/A</v>
      </c>
      <c r="V68" s="24" t="e">
        <f>VLOOKUP(J68,リスト!$M$2:$O$6,3,FALSE)</f>
        <v>#N/A</v>
      </c>
    </row>
    <row r="69" spans="1:22" ht="14.25" customHeight="1" x14ac:dyDescent="0.15">
      <c r="A69" s="11">
        <v>51</v>
      </c>
      <c r="B69" s="36"/>
      <c r="C69" s="37"/>
      <c r="D69" s="38"/>
      <c r="E69" s="38"/>
      <c r="F69" s="38"/>
      <c r="G69" s="38"/>
      <c r="H69" s="38"/>
      <c r="I69" s="38"/>
      <c r="J69" s="19"/>
      <c r="K69" s="19"/>
      <c r="L69" s="19"/>
      <c r="M69" s="38"/>
      <c r="N69" s="38"/>
      <c r="O69" s="13"/>
      <c r="R69" s="16" t="str">
        <f t="shared" si="4"/>
        <v/>
      </c>
      <c r="S69" s="23" t="str">
        <f t="shared" si="2"/>
        <v/>
      </c>
      <c r="T69" s="16" t="e">
        <f>VLOOKUP(S69,リスト!$H$3:$I$14,2,FALSE)</f>
        <v>#N/A</v>
      </c>
      <c r="U69" s="24" t="e">
        <f>VLOOKUP(J69,リスト!$M$2:$O$6,2,FALSE)</f>
        <v>#N/A</v>
      </c>
      <c r="V69" s="24" t="e">
        <f>VLOOKUP(J69,リスト!$M$2:$O$6,3,FALSE)</f>
        <v>#N/A</v>
      </c>
    </row>
    <row r="70" spans="1:22" ht="14.25" customHeight="1" x14ac:dyDescent="0.15">
      <c r="A70" s="11">
        <v>52</v>
      </c>
      <c r="B70" s="36"/>
      <c r="C70" s="37"/>
      <c r="D70" s="38"/>
      <c r="E70" s="38"/>
      <c r="F70" s="38"/>
      <c r="G70" s="38"/>
      <c r="H70" s="38"/>
      <c r="I70" s="38"/>
      <c r="J70" s="19"/>
      <c r="K70" s="19"/>
      <c r="L70" s="19"/>
      <c r="M70" s="38"/>
      <c r="N70" s="38"/>
      <c r="O70" s="13"/>
      <c r="R70" s="16" t="str">
        <f t="shared" si="4"/>
        <v/>
      </c>
      <c r="S70" s="23" t="str">
        <f t="shared" si="2"/>
        <v/>
      </c>
      <c r="T70" s="16" t="e">
        <f>VLOOKUP(S70,リスト!$H$3:$I$14,2,FALSE)</f>
        <v>#N/A</v>
      </c>
      <c r="U70" s="24" t="e">
        <f>VLOOKUP(J70,リスト!$M$2:$O$6,2,FALSE)</f>
        <v>#N/A</v>
      </c>
      <c r="V70" s="24" t="e">
        <f>VLOOKUP(J70,リスト!$M$2:$O$6,3,FALSE)</f>
        <v>#N/A</v>
      </c>
    </row>
    <row r="71" spans="1:22" ht="14.25" customHeight="1" x14ac:dyDescent="0.15">
      <c r="A71" s="11">
        <v>53</v>
      </c>
      <c r="B71" s="36"/>
      <c r="C71" s="37"/>
      <c r="D71" s="38"/>
      <c r="E71" s="38"/>
      <c r="F71" s="38"/>
      <c r="G71" s="38"/>
      <c r="H71" s="38"/>
      <c r="I71" s="38"/>
      <c r="J71" s="19"/>
      <c r="K71" s="19"/>
      <c r="L71" s="19"/>
      <c r="M71" s="38"/>
      <c r="N71" s="38"/>
      <c r="O71" s="13"/>
      <c r="R71" s="16" t="str">
        <f t="shared" si="4"/>
        <v/>
      </c>
      <c r="S71" s="23" t="str">
        <f t="shared" si="2"/>
        <v/>
      </c>
      <c r="T71" s="16" t="e">
        <f>VLOOKUP(S71,リスト!$H$3:$I$14,2,FALSE)</f>
        <v>#N/A</v>
      </c>
      <c r="U71" s="24" t="e">
        <f>VLOOKUP(J71,リスト!$M$2:$O$6,2,FALSE)</f>
        <v>#N/A</v>
      </c>
      <c r="V71" s="24" t="e">
        <f>VLOOKUP(J71,リスト!$M$2:$O$6,3,FALSE)</f>
        <v>#N/A</v>
      </c>
    </row>
    <row r="72" spans="1:22" ht="14.25" customHeight="1" x14ac:dyDescent="0.15">
      <c r="A72" s="11">
        <v>54</v>
      </c>
      <c r="B72" s="36"/>
      <c r="C72" s="37"/>
      <c r="D72" s="38"/>
      <c r="E72" s="38"/>
      <c r="F72" s="38"/>
      <c r="G72" s="38"/>
      <c r="H72" s="38"/>
      <c r="I72" s="38"/>
      <c r="J72" s="19"/>
      <c r="K72" s="19"/>
      <c r="L72" s="19"/>
      <c r="M72" s="38"/>
      <c r="N72" s="38"/>
      <c r="O72" s="13"/>
      <c r="R72" s="16" t="str">
        <f t="shared" si="4"/>
        <v/>
      </c>
      <c r="S72" s="23" t="str">
        <f t="shared" si="2"/>
        <v/>
      </c>
      <c r="T72" s="16" t="e">
        <f>VLOOKUP(S72,リスト!$H$3:$I$14,2,FALSE)</f>
        <v>#N/A</v>
      </c>
      <c r="U72" s="24" t="e">
        <f>VLOOKUP(J72,リスト!$M$2:$O$6,2,FALSE)</f>
        <v>#N/A</v>
      </c>
      <c r="V72" s="24" t="e">
        <f>VLOOKUP(J72,リスト!$M$2:$O$6,3,FALSE)</f>
        <v>#N/A</v>
      </c>
    </row>
    <row r="73" spans="1:22" ht="14.25" customHeight="1" x14ac:dyDescent="0.15">
      <c r="A73" s="11">
        <v>55</v>
      </c>
      <c r="B73" s="36"/>
      <c r="C73" s="37"/>
      <c r="D73" s="38"/>
      <c r="E73" s="38"/>
      <c r="F73" s="38"/>
      <c r="G73" s="38"/>
      <c r="H73" s="38"/>
      <c r="I73" s="38"/>
      <c r="J73" s="19"/>
      <c r="K73" s="19"/>
      <c r="L73" s="19"/>
      <c r="M73" s="38"/>
      <c r="N73" s="38"/>
      <c r="O73" s="13"/>
      <c r="R73" s="16" t="str">
        <f t="shared" si="4"/>
        <v/>
      </c>
      <c r="S73" s="23" t="str">
        <f t="shared" si="2"/>
        <v/>
      </c>
      <c r="T73" s="16" t="e">
        <f>VLOOKUP(S73,リスト!$H$3:$I$14,2,FALSE)</f>
        <v>#N/A</v>
      </c>
      <c r="U73" s="24" t="e">
        <f>VLOOKUP(J73,リスト!$M$2:$O$6,2,FALSE)</f>
        <v>#N/A</v>
      </c>
      <c r="V73" s="24" t="e">
        <f>VLOOKUP(J73,リスト!$M$2:$O$6,3,FALSE)</f>
        <v>#N/A</v>
      </c>
    </row>
    <row r="74" spans="1:22" ht="14.25" customHeight="1" x14ac:dyDescent="0.15">
      <c r="A74" s="11">
        <v>56</v>
      </c>
      <c r="B74" s="36"/>
      <c r="C74" s="37"/>
      <c r="D74" s="38"/>
      <c r="E74" s="38"/>
      <c r="F74" s="38"/>
      <c r="G74" s="38"/>
      <c r="H74" s="38"/>
      <c r="I74" s="38"/>
      <c r="J74" s="19"/>
      <c r="K74" s="19"/>
      <c r="L74" s="19"/>
      <c r="M74" s="38"/>
      <c r="N74" s="38"/>
      <c r="O74" s="13"/>
      <c r="R74" s="16" t="str">
        <f t="shared" si="4"/>
        <v/>
      </c>
      <c r="S74" s="23" t="str">
        <f t="shared" si="2"/>
        <v/>
      </c>
      <c r="T74" s="16" t="e">
        <f>VLOOKUP(S74,リスト!$H$3:$I$14,2,FALSE)</f>
        <v>#N/A</v>
      </c>
      <c r="U74" s="24" t="e">
        <f>VLOOKUP(J74,リスト!$M$2:$O$6,2,FALSE)</f>
        <v>#N/A</v>
      </c>
      <c r="V74" s="24" t="e">
        <f>VLOOKUP(J74,リスト!$M$2:$O$6,3,FALSE)</f>
        <v>#N/A</v>
      </c>
    </row>
    <row r="75" spans="1:22" ht="14.25" customHeight="1" x14ac:dyDescent="0.15">
      <c r="A75" s="11">
        <v>57</v>
      </c>
      <c r="B75" s="36"/>
      <c r="C75" s="37"/>
      <c r="D75" s="38"/>
      <c r="E75" s="38"/>
      <c r="F75" s="38"/>
      <c r="G75" s="38"/>
      <c r="H75" s="38"/>
      <c r="I75" s="38"/>
      <c r="J75" s="19"/>
      <c r="K75" s="19"/>
      <c r="L75" s="19"/>
      <c r="M75" s="38"/>
      <c r="N75" s="38"/>
      <c r="O75" s="13"/>
      <c r="R75" s="16" t="str">
        <f t="shared" si="4"/>
        <v/>
      </c>
      <c r="S75" s="23" t="str">
        <f t="shared" si="2"/>
        <v/>
      </c>
      <c r="T75" s="16" t="e">
        <f>VLOOKUP(S75,リスト!$H$3:$I$14,2,FALSE)</f>
        <v>#N/A</v>
      </c>
      <c r="U75" s="24" t="e">
        <f>VLOOKUP(J75,リスト!$M$2:$O$6,2,FALSE)</f>
        <v>#N/A</v>
      </c>
      <c r="V75" s="24" t="e">
        <f>VLOOKUP(J75,リスト!$M$2:$O$6,3,FALSE)</f>
        <v>#N/A</v>
      </c>
    </row>
    <row r="76" spans="1:22" ht="14.25" customHeight="1" x14ac:dyDescent="0.15">
      <c r="A76" s="11">
        <v>58</v>
      </c>
      <c r="B76" s="36"/>
      <c r="C76" s="37"/>
      <c r="D76" s="38"/>
      <c r="E76" s="38"/>
      <c r="F76" s="38"/>
      <c r="G76" s="38"/>
      <c r="H76" s="38"/>
      <c r="I76" s="38"/>
      <c r="J76" s="19"/>
      <c r="K76" s="19"/>
      <c r="L76" s="19"/>
      <c r="M76" s="38"/>
      <c r="N76" s="38"/>
      <c r="O76" s="13"/>
      <c r="R76" s="16" t="str">
        <f t="shared" si="4"/>
        <v/>
      </c>
      <c r="S76" s="23" t="str">
        <f t="shared" si="2"/>
        <v/>
      </c>
      <c r="T76" s="16" t="e">
        <f>VLOOKUP(S76,リスト!$H$3:$I$14,2,FALSE)</f>
        <v>#N/A</v>
      </c>
      <c r="U76" s="24" t="e">
        <f>VLOOKUP(J76,リスト!$M$2:$O$6,2,FALSE)</f>
        <v>#N/A</v>
      </c>
      <c r="V76" s="24" t="e">
        <f>VLOOKUP(J76,リスト!$M$2:$O$6,3,FALSE)</f>
        <v>#N/A</v>
      </c>
    </row>
    <row r="77" spans="1:22" ht="14.25" customHeight="1" x14ac:dyDescent="0.15">
      <c r="A77" s="11">
        <v>59</v>
      </c>
      <c r="B77" s="36"/>
      <c r="C77" s="37"/>
      <c r="D77" s="38"/>
      <c r="E77" s="38"/>
      <c r="F77" s="38"/>
      <c r="G77" s="38"/>
      <c r="H77" s="38"/>
      <c r="I77" s="38"/>
      <c r="J77" s="19"/>
      <c r="K77" s="19"/>
      <c r="L77" s="19"/>
      <c r="M77" s="38"/>
      <c r="N77" s="38"/>
      <c r="O77" s="13"/>
      <c r="R77" s="16" t="str">
        <f t="shared" si="4"/>
        <v/>
      </c>
      <c r="S77" s="23" t="str">
        <f t="shared" si="2"/>
        <v/>
      </c>
      <c r="T77" s="16" t="e">
        <f>VLOOKUP(S77,リスト!$H$3:$I$14,2,FALSE)</f>
        <v>#N/A</v>
      </c>
      <c r="U77" s="24" t="e">
        <f>VLOOKUP(J77,リスト!$M$2:$O$6,2,FALSE)</f>
        <v>#N/A</v>
      </c>
      <c r="V77" s="24" t="e">
        <f>VLOOKUP(J77,リスト!$M$2:$O$6,3,FALSE)</f>
        <v>#N/A</v>
      </c>
    </row>
    <row r="78" spans="1:22" ht="14.25" customHeight="1" x14ac:dyDescent="0.15">
      <c r="A78" s="11">
        <v>60</v>
      </c>
      <c r="B78" s="36"/>
      <c r="C78" s="37"/>
      <c r="D78" s="38"/>
      <c r="E78" s="38"/>
      <c r="F78" s="38"/>
      <c r="G78" s="38"/>
      <c r="H78" s="38"/>
      <c r="I78" s="38"/>
      <c r="J78" s="19"/>
      <c r="K78" s="19"/>
      <c r="L78" s="19"/>
      <c r="M78" s="38"/>
      <c r="N78" s="38"/>
      <c r="O78" s="13"/>
      <c r="R78" s="16" t="str">
        <f t="shared" si="4"/>
        <v/>
      </c>
      <c r="S78" s="23" t="str">
        <f t="shared" si="2"/>
        <v/>
      </c>
      <c r="T78" s="16" t="e">
        <f>VLOOKUP(S78,リスト!$H$3:$I$14,2,FALSE)</f>
        <v>#N/A</v>
      </c>
      <c r="U78" s="24" t="e">
        <f>VLOOKUP(J78,リスト!$M$2:$O$6,2,FALSE)</f>
        <v>#N/A</v>
      </c>
      <c r="V78" s="24" t="e">
        <f>VLOOKUP(J78,リスト!$M$2:$O$6,3,FALSE)</f>
        <v>#N/A</v>
      </c>
    </row>
    <row r="79" spans="1:22" ht="14.25" customHeight="1" x14ac:dyDescent="0.15">
      <c r="A79" s="11">
        <v>61</v>
      </c>
      <c r="B79" s="36"/>
      <c r="C79" s="37"/>
      <c r="D79" s="38"/>
      <c r="E79" s="38"/>
      <c r="F79" s="38"/>
      <c r="G79" s="38"/>
      <c r="H79" s="38"/>
      <c r="I79" s="38"/>
      <c r="J79" s="19"/>
      <c r="K79" s="19"/>
      <c r="L79" s="19"/>
      <c r="M79" s="38"/>
      <c r="N79" s="38"/>
      <c r="O79" s="13"/>
      <c r="R79" s="16" t="str">
        <f t="shared" si="4"/>
        <v/>
      </c>
      <c r="S79" s="23" t="str">
        <f t="shared" si="2"/>
        <v/>
      </c>
      <c r="T79" s="16" t="e">
        <f>VLOOKUP(S79,リスト!$H$3:$I$14,2,FALSE)</f>
        <v>#N/A</v>
      </c>
      <c r="U79" s="24" t="e">
        <f>VLOOKUP(J79,リスト!$M$2:$O$6,2,FALSE)</f>
        <v>#N/A</v>
      </c>
      <c r="V79" s="24" t="e">
        <f>VLOOKUP(J79,リスト!$M$2:$O$6,3,FALSE)</f>
        <v>#N/A</v>
      </c>
    </row>
    <row r="80" spans="1:22" ht="14.25" customHeight="1" x14ac:dyDescent="0.15">
      <c r="A80" s="11">
        <v>62</v>
      </c>
      <c r="B80" s="36"/>
      <c r="C80" s="37"/>
      <c r="D80" s="38"/>
      <c r="E80" s="38"/>
      <c r="F80" s="38"/>
      <c r="G80" s="38"/>
      <c r="H80" s="38"/>
      <c r="I80" s="38"/>
      <c r="J80" s="19"/>
      <c r="K80" s="19"/>
      <c r="L80" s="19"/>
      <c r="M80" s="38"/>
      <c r="N80" s="38"/>
      <c r="O80" s="13"/>
      <c r="R80" s="16" t="str">
        <f t="shared" si="4"/>
        <v/>
      </c>
      <c r="S80" s="23" t="str">
        <f t="shared" si="2"/>
        <v/>
      </c>
      <c r="T80" s="16" t="e">
        <f>VLOOKUP(S80,リスト!$H$3:$I$14,2,FALSE)</f>
        <v>#N/A</v>
      </c>
      <c r="U80" s="24" t="e">
        <f>VLOOKUP(J80,リスト!$M$2:$O$6,2,FALSE)</f>
        <v>#N/A</v>
      </c>
      <c r="V80" s="24" t="e">
        <f>VLOOKUP(J80,リスト!$M$2:$O$6,3,FALSE)</f>
        <v>#N/A</v>
      </c>
    </row>
    <row r="81" spans="1:22" ht="14.25" customHeight="1" x14ac:dyDescent="0.15">
      <c r="A81" s="11">
        <v>63</v>
      </c>
      <c r="B81" s="36"/>
      <c r="C81" s="37"/>
      <c r="D81" s="38"/>
      <c r="E81" s="38"/>
      <c r="F81" s="38"/>
      <c r="G81" s="38"/>
      <c r="H81" s="38"/>
      <c r="I81" s="38"/>
      <c r="J81" s="19"/>
      <c r="K81" s="19"/>
      <c r="L81" s="19"/>
      <c r="M81" s="38"/>
      <c r="N81" s="38"/>
      <c r="O81" s="13"/>
      <c r="R81" s="16" t="str">
        <f t="shared" si="4"/>
        <v/>
      </c>
      <c r="S81" s="23" t="str">
        <f t="shared" si="2"/>
        <v/>
      </c>
      <c r="T81" s="16" t="e">
        <f>VLOOKUP(S81,リスト!$H$3:$I$14,2,FALSE)</f>
        <v>#N/A</v>
      </c>
      <c r="U81" s="24" t="e">
        <f>VLOOKUP(J81,リスト!$M$2:$O$6,2,FALSE)</f>
        <v>#N/A</v>
      </c>
      <c r="V81" s="24" t="e">
        <f>VLOOKUP(J81,リスト!$M$2:$O$6,3,FALSE)</f>
        <v>#N/A</v>
      </c>
    </row>
    <row r="82" spans="1:22" ht="14.25" customHeight="1" x14ac:dyDescent="0.15">
      <c r="A82" s="11">
        <v>64</v>
      </c>
      <c r="B82" s="36"/>
      <c r="C82" s="37"/>
      <c r="D82" s="38"/>
      <c r="E82" s="38"/>
      <c r="F82" s="38"/>
      <c r="G82" s="38"/>
      <c r="H82" s="38"/>
      <c r="I82" s="38"/>
      <c r="J82" s="19"/>
      <c r="K82" s="19"/>
      <c r="L82" s="19"/>
      <c r="M82" s="38"/>
      <c r="N82" s="38"/>
      <c r="O82" s="13"/>
      <c r="R82" s="16" t="str">
        <f t="shared" si="4"/>
        <v/>
      </c>
      <c r="S82" s="23" t="str">
        <f t="shared" si="2"/>
        <v/>
      </c>
      <c r="T82" s="16" t="e">
        <f>VLOOKUP(S82,リスト!$H$3:$I$14,2,FALSE)</f>
        <v>#N/A</v>
      </c>
      <c r="U82" s="24" t="e">
        <f>VLOOKUP(J82,リスト!$M$2:$O$6,2,FALSE)</f>
        <v>#N/A</v>
      </c>
      <c r="V82" s="24" t="e">
        <f>VLOOKUP(J82,リスト!$M$2:$O$6,3,FALSE)</f>
        <v>#N/A</v>
      </c>
    </row>
    <row r="83" spans="1:22" ht="14.25" customHeight="1" x14ac:dyDescent="0.15">
      <c r="A83" s="11">
        <v>65</v>
      </c>
      <c r="B83" s="36"/>
      <c r="C83" s="37"/>
      <c r="D83" s="38"/>
      <c r="E83" s="38"/>
      <c r="F83" s="38"/>
      <c r="G83" s="38"/>
      <c r="H83" s="38"/>
      <c r="I83" s="38"/>
      <c r="J83" s="19"/>
      <c r="K83" s="19"/>
      <c r="L83" s="19"/>
      <c r="M83" s="38"/>
      <c r="N83" s="38"/>
      <c r="O83" s="13"/>
      <c r="R83" s="16" t="str">
        <f t="shared" si="4"/>
        <v/>
      </c>
      <c r="S83" s="23" t="str">
        <f t="shared" si="2"/>
        <v/>
      </c>
      <c r="T83" s="16" t="e">
        <f>VLOOKUP(S83,リスト!$H$3:$I$14,2,FALSE)</f>
        <v>#N/A</v>
      </c>
      <c r="U83" s="24" t="e">
        <f>VLOOKUP(J83,リスト!$M$2:$O$6,2,FALSE)</f>
        <v>#N/A</v>
      </c>
      <c r="V83" s="24" t="e">
        <f>VLOOKUP(J83,リスト!$M$2:$O$6,3,FALSE)</f>
        <v>#N/A</v>
      </c>
    </row>
    <row r="84" spans="1:22" ht="14.25" customHeight="1" x14ac:dyDescent="0.15">
      <c r="A84" s="11">
        <v>66</v>
      </c>
      <c r="B84" s="36"/>
      <c r="C84" s="37"/>
      <c r="D84" s="38"/>
      <c r="E84" s="38"/>
      <c r="F84" s="38"/>
      <c r="G84" s="38"/>
      <c r="H84" s="38"/>
      <c r="I84" s="38"/>
      <c r="J84" s="19"/>
      <c r="K84" s="19"/>
      <c r="L84" s="19"/>
      <c r="M84" s="38"/>
      <c r="N84" s="38"/>
      <c r="O84" s="13"/>
      <c r="R84" s="16" t="str">
        <f t="shared" si="4"/>
        <v/>
      </c>
      <c r="S84" s="23" t="str">
        <f t="shared" ref="S84:S138" si="5">IF(OR(M84="一般男子5km",M84="一般女子3km",M84="ジョギング2km"),M84,J84&amp;K84&amp;M84)</f>
        <v/>
      </c>
      <c r="T84" s="16" t="e">
        <f>VLOOKUP(S84,リスト!$H$3:$I$14,2,FALSE)</f>
        <v>#N/A</v>
      </c>
      <c r="U84" s="24" t="e">
        <f>VLOOKUP(J84,リスト!$M$2:$O$6,2,FALSE)</f>
        <v>#N/A</v>
      </c>
      <c r="V84" s="24" t="e">
        <f>VLOOKUP(J84,リスト!$M$2:$O$6,3,FALSE)</f>
        <v>#N/A</v>
      </c>
    </row>
    <row r="85" spans="1:22" ht="14.25" customHeight="1" x14ac:dyDescent="0.15">
      <c r="A85" s="11">
        <v>67</v>
      </c>
      <c r="B85" s="36"/>
      <c r="C85" s="37"/>
      <c r="D85" s="38"/>
      <c r="E85" s="38"/>
      <c r="F85" s="38"/>
      <c r="G85" s="38"/>
      <c r="H85" s="38"/>
      <c r="I85" s="38"/>
      <c r="J85" s="19"/>
      <c r="K85" s="19"/>
      <c r="L85" s="19"/>
      <c r="M85" s="38"/>
      <c r="N85" s="38"/>
      <c r="O85" s="13"/>
      <c r="R85" s="16" t="str">
        <f t="shared" si="4"/>
        <v/>
      </c>
      <c r="S85" s="23" t="str">
        <f t="shared" si="5"/>
        <v/>
      </c>
      <c r="T85" s="16" t="e">
        <f>VLOOKUP(S85,リスト!$H$3:$I$14,2,FALSE)</f>
        <v>#N/A</v>
      </c>
      <c r="U85" s="24" t="e">
        <f>VLOOKUP(J85,リスト!$M$2:$O$6,2,FALSE)</f>
        <v>#N/A</v>
      </c>
      <c r="V85" s="24" t="e">
        <f>VLOOKUP(J85,リスト!$M$2:$O$6,3,FALSE)</f>
        <v>#N/A</v>
      </c>
    </row>
    <row r="86" spans="1:22" ht="14.25" customHeight="1" x14ac:dyDescent="0.15">
      <c r="A86" s="11">
        <v>68</v>
      </c>
      <c r="B86" s="36"/>
      <c r="C86" s="37"/>
      <c r="D86" s="38"/>
      <c r="E86" s="38"/>
      <c r="F86" s="38"/>
      <c r="G86" s="38"/>
      <c r="H86" s="38"/>
      <c r="I86" s="38"/>
      <c r="J86" s="19"/>
      <c r="K86" s="19"/>
      <c r="L86" s="19"/>
      <c r="M86" s="38"/>
      <c r="N86" s="38"/>
      <c r="O86" s="13"/>
      <c r="R86" s="16" t="str">
        <f t="shared" si="4"/>
        <v/>
      </c>
      <c r="S86" s="23" t="str">
        <f t="shared" si="5"/>
        <v/>
      </c>
      <c r="T86" s="16" t="e">
        <f>VLOOKUP(S86,リスト!$H$3:$I$14,2,FALSE)</f>
        <v>#N/A</v>
      </c>
      <c r="U86" s="24" t="e">
        <f>VLOOKUP(J86,リスト!$M$2:$O$6,2,FALSE)</f>
        <v>#N/A</v>
      </c>
      <c r="V86" s="24" t="e">
        <f>VLOOKUP(J86,リスト!$M$2:$O$6,3,FALSE)</f>
        <v>#N/A</v>
      </c>
    </row>
    <row r="87" spans="1:22" ht="14.25" customHeight="1" x14ac:dyDescent="0.15">
      <c r="A87" s="11">
        <v>69</v>
      </c>
      <c r="B87" s="36"/>
      <c r="C87" s="37"/>
      <c r="D87" s="38"/>
      <c r="E87" s="38"/>
      <c r="F87" s="38"/>
      <c r="G87" s="38"/>
      <c r="H87" s="38"/>
      <c r="I87" s="38"/>
      <c r="J87" s="19"/>
      <c r="K87" s="19"/>
      <c r="L87" s="19"/>
      <c r="M87" s="38"/>
      <c r="N87" s="38"/>
      <c r="O87" s="13"/>
      <c r="R87" s="16" t="str">
        <f t="shared" si="4"/>
        <v/>
      </c>
      <c r="S87" s="23" t="str">
        <f t="shared" si="5"/>
        <v/>
      </c>
      <c r="T87" s="16" t="e">
        <f>VLOOKUP(S87,リスト!$H$3:$I$14,2,FALSE)</f>
        <v>#N/A</v>
      </c>
      <c r="U87" s="24" t="e">
        <f>VLOOKUP(J87,リスト!$M$2:$O$6,2,FALSE)</f>
        <v>#N/A</v>
      </c>
      <c r="V87" s="24" t="e">
        <f>VLOOKUP(J87,リスト!$M$2:$O$6,3,FALSE)</f>
        <v>#N/A</v>
      </c>
    </row>
    <row r="88" spans="1:22" ht="14.25" customHeight="1" x14ac:dyDescent="0.15">
      <c r="A88" s="11">
        <v>70</v>
      </c>
      <c r="B88" s="36"/>
      <c r="C88" s="37"/>
      <c r="D88" s="38"/>
      <c r="E88" s="38"/>
      <c r="F88" s="38"/>
      <c r="G88" s="38"/>
      <c r="H88" s="38"/>
      <c r="I88" s="38"/>
      <c r="J88" s="19"/>
      <c r="K88" s="19"/>
      <c r="L88" s="19"/>
      <c r="M88" s="38"/>
      <c r="N88" s="38"/>
      <c r="O88" s="13"/>
      <c r="R88" s="16" t="str">
        <f t="shared" si="4"/>
        <v/>
      </c>
      <c r="S88" s="23" t="str">
        <f t="shared" si="5"/>
        <v/>
      </c>
      <c r="T88" s="16" t="e">
        <f>VLOOKUP(S88,リスト!$H$3:$I$14,2,FALSE)</f>
        <v>#N/A</v>
      </c>
      <c r="U88" s="24" t="e">
        <f>VLOOKUP(J88,リスト!$M$2:$O$6,2,FALSE)</f>
        <v>#N/A</v>
      </c>
      <c r="V88" s="24" t="e">
        <f>VLOOKUP(J88,リスト!$M$2:$O$6,3,FALSE)</f>
        <v>#N/A</v>
      </c>
    </row>
    <row r="89" spans="1:22" ht="14.25" customHeight="1" x14ac:dyDescent="0.15">
      <c r="A89" s="11">
        <v>71</v>
      </c>
      <c r="B89" s="36"/>
      <c r="C89" s="37"/>
      <c r="D89" s="38"/>
      <c r="E89" s="38"/>
      <c r="F89" s="38"/>
      <c r="G89" s="38"/>
      <c r="H89" s="38"/>
      <c r="I89" s="38"/>
      <c r="J89" s="19"/>
      <c r="K89" s="19"/>
      <c r="L89" s="19"/>
      <c r="M89" s="38"/>
      <c r="N89" s="38"/>
      <c r="O89" s="13"/>
      <c r="R89" s="16" t="str">
        <f t="shared" si="4"/>
        <v/>
      </c>
      <c r="S89" s="23" t="str">
        <f t="shared" si="5"/>
        <v/>
      </c>
      <c r="T89" s="16" t="e">
        <f>VLOOKUP(S89,リスト!$H$3:$I$14,2,FALSE)</f>
        <v>#N/A</v>
      </c>
      <c r="U89" s="24" t="e">
        <f>VLOOKUP(J89,リスト!$M$2:$O$6,2,FALSE)</f>
        <v>#N/A</v>
      </c>
      <c r="V89" s="24" t="e">
        <f>VLOOKUP(J89,リスト!$M$2:$O$6,3,FALSE)</f>
        <v>#N/A</v>
      </c>
    </row>
    <row r="90" spans="1:22" ht="14.25" customHeight="1" x14ac:dyDescent="0.15">
      <c r="A90" s="11">
        <v>72</v>
      </c>
      <c r="B90" s="36"/>
      <c r="C90" s="37"/>
      <c r="D90" s="38"/>
      <c r="E90" s="38"/>
      <c r="F90" s="38"/>
      <c r="G90" s="38"/>
      <c r="H90" s="38"/>
      <c r="I90" s="38"/>
      <c r="J90" s="19"/>
      <c r="K90" s="19"/>
      <c r="L90" s="19"/>
      <c r="M90" s="38"/>
      <c r="N90" s="38"/>
      <c r="O90" s="13"/>
      <c r="R90" s="16" t="str">
        <f t="shared" si="4"/>
        <v/>
      </c>
      <c r="S90" s="23" t="str">
        <f t="shared" si="5"/>
        <v/>
      </c>
      <c r="T90" s="16" t="e">
        <f>VLOOKUP(S90,リスト!$H$3:$I$14,2,FALSE)</f>
        <v>#N/A</v>
      </c>
      <c r="U90" s="24" t="e">
        <f>VLOOKUP(J90,リスト!$M$2:$O$6,2,FALSE)</f>
        <v>#N/A</v>
      </c>
      <c r="V90" s="24" t="e">
        <f>VLOOKUP(J90,リスト!$M$2:$O$6,3,FALSE)</f>
        <v>#N/A</v>
      </c>
    </row>
    <row r="91" spans="1:22" ht="14.25" customHeight="1" x14ac:dyDescent="0.15">
      <c r="A91" s="11">
        <v>73</v>
      </c>
      <c r="B91" s="36"/>
      <c r="C91" s="37"/>
      <c r="D91" s="38"/>
      <c r="E91" s="38"/>
      <c r="F91" s="38"/>
      <c r="G91" s="38"/>
      <c r="H91" s="38"/>
      <c r="I91" s="38"/>
      <c r="J91" s="19"/>
      <c r="K91" s="19"/>
      <c r="L91" s="19"/>
      <c r="M91" s="38"/>
      <c r="N91" s="38"/>
      <c r="O91" s="13"/>
      <c r="R91" s="16" t="str">
        <f t="shared" si="4"/>
        <v/>
      </c>
      <c r="S91" s="23" t="str">
        <f t="shared" si="5"/>
        <v/>
      </c>
      <c r="T91" s="16" t="e">
        <f>VLOOKUP(S91,リスト!$H$3:$I$14,2,FALSE)</f>
        <v>#N/A</v>
      </c>
      <c r="U91" s="24" t="e">
        <f>VLOOKUP(J91,リスト!$M$2:$O$6,2,FALSE)</f>
        <v>#N/A</v>
      </c>
      <c r="V91" s="24" t="e">
        <f>VLOOKUP(J91,リスト!$M$2:$O$6,3,FALSE)</f>
        <v>#N/A</v>
      </c>
    </row>
    <row r="92" spans="1:22" ht="14.25" customHeight="1" x14ac:dyDescent="0.15">
      <c r="A92" s="11">
        <v>74</v>
      </c>
      <c r="B92" s="36"/>
      <c r="C92" s="37"/>
      <c r="D92" s="38"/>
      <c r="E92" s="38"/>
      <c r="F92" s="38"/>
      <c r="G92" s="38"/>
      <c r="H92" s="38"/>
      <c r="I92" s="38"/>
      <c r="J92" s="19"/>
      <c r="K92" s="19"/>
      <c r="L92" s="19"/>
      <c r="M92" s="38"/>
      <c r="N92" s="38"/>
      <c r="O92" s="13"/>
      <c r="R92" s="16" t="str">
        <f t="shared" si="4"/>
        <v/>
      </c>
      <c r="S92" s="23" t="str">
        <f t="shared" si="5"/>
        <v/>
      </c>
      <c r="T92" s="16" t="e">
        <f>VLOOKUP(S92,リスト!$H$3:$I$14,2,FALSE)</f>
        <v>#N/A</v>
      </c>
      <c r="U92" s="24" t="e">
        <f>VLOOKUP(J92,リスト!$M$2:$O$6,2,FALSE)</f>
        <v>#N/A</v>
      </c>
      <c r="V92" s="24" t="e">
        <f>VLOOKUP(J92,リスト!$M$2:$O$6,3,FALSE)</f>
        <v>#N/A</v>
      </c>
    </row>
    <row r="93" spans="1:22" ht="14.25" customHeight="1" x14ac:dyDescent="0.15">
      <c r="A93" s="11">
        <v>75</v>
      </c>
      <c r="B93" s="36"/>
      <c r="C93" s="37"/>
      <c r="D93" s="38"/>
      <c r="E93" s="38"/>
      <c r="F93" s="38"/>
      <c r="G93" s="38"/>
      <c r="H93" s="38"/>
      <c r="I93" s="38"/>
      <c r="J93" s="19"/>
      <c r="K93" s="19"/>
      <c r="L93" s="19"/>
      <c r="M93" s="38"/>
      <c r="N93" s="38"/>
      <c r="O93" s="13"/>
      <c r="R93" s="16" t="str">
        <f t="shared" si="4"/>
        <v/>
      </c>
      <c r="S93" s="23" t="str">
        <f t="shared" si="5"/>
        <v/>
      </c>
      <c r="T93" s="16" t="e">
        <f>VLOOKUP(S93,リスト!$H$3:$I$14,2,FALSE)</f>
        <v>#N/A</v>
      </c>
      <c r="U93" s="24" t="e">
        <f>VLOOKUP(J93,リスト!$M$2:$O$6,2,FALSE)</f>
        <v>#N/A</v>
      </c>
      <c r="V93" s="24" t="e">
        <f>VLOOKUP(J93,リスト!$M$2:$O$6,3,FALSE)</f>
        <v>#N/A</v>
      </c>
    </row>
    <row r="94" spans="1:22" ht="14.25" customHeight="1" x14ac:dyDescent="0.15">
      <c r="A94" s="11">
        <v>76</v>
      </c>
      <c r="B94" s="36"/>
      <c r="C94" s="37"/>
      <c r="D94" s="38"/>
      <c r="E94" s="38"/>
      <c r="F94" s="38"/>
      <c r="G94" s="38"/>
      <c r="H94" s="38"/>
      <c r="I94" s="38"/>
      <c r="J94" s="19"/>
      <c r="K94" s="19"/>
      <c r="L94" s="19"/>
      <c r="M94" s="38"/>
      <c r="N94" s="38"/>
      <c r="O94" s="13"/>
      <c r="R94" s="16" t="str">
        <f t="shared" si="4"/>
        <v/>
      </c>
      <c r="S94" s="23" t="str">
        <f t="shared" si="5"/>
        <v/>
      </c>
      <c r="T94" s="16" t="e">
        <f>VLOOKUP(S94,リスト!$H$3:$I$14,2,FALSE)</f>
        <v>#N/A</v>
      </c>
      <c r="U94" s="24" t="e">
        <f>VLOOKUP(J94,リスト!$M$2:$O$6,2,FALSE)</f>
        <v>#N/A</v>
      </c>
      <c r="V94" s="24" t="e">
        <f>VLOOKUP(J94,リスト!$M$2:$O$6,3,FALSE)</f>
        <v>#N/A</v>
      </c>
    </row>
    <row r="95" spans="1:22" ht="14.25" customHeight="1" x14ac:dyDescent="0.15">
      <c r="A95" s="11">
        <v>77</v>
      </c>
      <c r="B95" s="36"/>
      <c r="C95" s="37"/>
      <c r="D95" s="38"/>
      <c r="E95" s="38"/>
      <c r="F95" s="38"/>
      <c r="G95" s="38"/>
      <c r="H95" s="38"/>
      <c r="I95" s="38"/>
      <c r="J95" s="19"/>
      <c r="K95" s="19"/>
      <c r="L95" s="19"/>
      <c r="M95" s="38"/>
      <c r="N95" s="38"/>
      <c r="O95" s="13"/>
      <c r="R95" s="16" t="str">
        <f t="shared" si="4"/>
        <v/>
      </c>
      <c r="S95" s="23" t="str">
        <f t="shared" si="5"/>
        <v/>
      </c>
      <c r="T95" s="16" t="e">
        <f>VLOOKUP(S95,リスト!$H$3:$I$14,2,FALSE)</f>
        <v>#N/A</v>
      </c>
      <c r="U95" s="24" t="e">
        <f>VLOOKUP(J95,リスト!$M$2:$O$6,2,FALSE)</f>
        <v>#N/A</v>
      </c>
      <c r="V95" s="24" t="e">
        <f>VLOOKUP(J95,リスト!$M$2:$O$6,3,FALSE)</f>
        <v>#N/A</v>
      </c>
    </row>
    <row r="96" spans="1:22" ht="14.25" customHeight="1" x14ac:dyDescent="0.15">
      <c r="A96" s="11">
        <v>78</v>
      </c>
      <c r="B96" s="36"/>
      <c r="C96" s="37"/>
      <c r="D96" s="38"/>
      <c r="E96" s="38"/>
      <c r="F96" s="38"/>
      <c r="G96" s="38"/>
      <c r="H96" s="38"/>
      <c r="I96" s="38"/>
      <c r="J96" s="19"/>
      <c r="K96" s="19"/>
      <c r="L96" s="19"/>
      <c r="M96" s="38"/>
      <c r="N96" s="38"/>
      <c r="O96" s="13"/>
      <c r="R96" s="16" t="str">
        <f t="shared" si="4"/>
        <v/>
      </c>
      <c r="S96" s="23" t="str">
        <f t="shared" si="5"/>
        <v/>
      </c>
      <c r="T96" s="16" t="e">
        <f>VLOOKUP(S96,リスト!$H$3:$I$14,2,FALSE)</f>
        <v>#N/A</v>
      </c>
      <c r="U96" s="24" t="e">
        <f>VLOOKUP(J96,リスト!$M$2:$O$6,2,FALSE)</f>
        <v>#N/A</v>
      </c>
      <c r="V96" s="24" t="e">
        <f>VLOOKUP(J96,リスト!$M$2:$O$6,3,FALSE)</f>
        <v>#N/A</v>
      </c>
    </row>
    <row r="97" spans="1:22" ht="14.25" customHeight="1" x14ac:dyDescent="0.15">
      <c r="A97" s="11">
        <v>79</v>
      </c>
      <c r="B97" s="36"/>
      <c r="C97" s="37"/>
      <c r="D97" s="38"/>
      <c r="E97" s="38"/>
      <c r="F97" s="38"/>
      <c r="G97" s="38"/>
      <c r="H97" s="38"/>
      <c r="I97" s="38"/>
      <c r="J97" s="19"/>
      <c r="K97" s="19"/>
      <c r="L97" s="19"/>
      <c r="M97" s="38"/>
      <c r="N97" s="38"/>
      <c r="O97" s="13"/>
      <c r="R97" s="16" t="str">
        <f t="shared" si="4"/>
        <v/>
      </c>
      <c r="S97" s="23" t="str">
        <f t="shared" si="5"/>
        <v/>
      </c>
      <c r="T97" s="16" t="e">
        <f>VLOOKUP(S97,リスト!$H$3:$I$14,2,FALSE)</f>
        <v>#N/A</v>
      </c>
      <c r="U97" s="24" t="e">
        <f>VLOOKUP(J97,リスト!$M$2:$O$6,2,FALSE)</f>
        <v>#N/A</v>
      </c>
      <c r="V97" s="24" t="e">
        <f>VLOOKUP(J97,リスト!$M$2:$O$6,3,FALSE)</f>
        <v>#N/A</v>
      </c>
    </row>
    <row r="98" spans="1:22" ht="14.25" customHeight="1" x14ac:dyDescent="0.15">
      <c r="A98" s="11">
        <v>80</v>
      </c>
      <c r="B98" s="36"/>
      <c r="C98" s="37"/>
      <c r="D98" s="38"/>
      <c r="E98" s="38"/>
      <c r="F98" s="38"/>
      <c r="G98" s="38"/>
      <c r="H98" s="38"/>
      <c r="I98" s="38"/>
      <c r="J98" s="19"/>
      <c r="K98" s="19"/>
      <c r="L98" s="19"/>
      <c r="M98" s="38"/>
      <c r="N98" s="38"/>
      <c r="O98" s="13"/>
      <c r="R98" s="16" t="str">
        <f t="shared" si="4"/>
        <v/>
      </c>
      <c r="S98" s="23" t="str">
        <f t="shared" si="5"/>
        <v/>
      </c>
      <c r="T98" s="16" t="e">
        <f>VLOOKUP(S98,リスト!$H$3:$I$14,2,FALSE)</f>
        <v>#N/A</v>
      </c>
      <c r="U98" s="24" t="e">
        <f>VLOOKUP(J98,リスト!$M$2:$O$6,2,FALSE)</f>
        <v>#N/A</v>
      </c>
      <c r="V98" s="24" t="e">
        <f>VLOOKUP(J98,リスト!$M$2:$O$6,3,FALSE)</f>
        <v>#N/A</v>
      </c>
    </row>
    <row r="99" spans="1:22" ht="14.25" customHeight="1" x14ac:dyDescent="0.15">
      <c r="A99" s="11">
        <v>81</v>
      </c>
      <c r="B99" s="36"/>
      <c r="C99" s="37"/>
      <c r="D99" s="38"/>
      <c r="E99" s="38"/>
      <c r="F99" s="38"/>
      <c r="G99" s="38"/>
      <c r="H99" s="38"/>
      <c r="I99" s="38"/>
      <c r="J99" s="19"/>
      <c r="K99" s="19"/>
      <c r="L99" s="19"/>
      <c r="M99" s="38"/>
      <c r="N99" s="38"/>
      <c r="O99" s="13"/>
      <c r="R99" s="16" t="str">
        <f t="shared" si="4"/>
        <v/>
      </c>
      <c r="S99" s="23" t="str">
        <f t="shared" si="5"/>
        <v/>
      </c>
      <c r="T99" s="16" t="e">
        <f>VLOOKUP(S99,リスト!$H$3:$I$14,2,FALSE)</f>
        <v>#N/A</v>
      </c>
      <c r="U99" s="24" t="e">
        <f>VLOOKUP(J99,リスト!$M$2:$O$6,2,FALSE)</f>
        <v>#N/A</v>
      </c>
      <c r="V99" s="24" t="e">
        <f>VLOOKUP(J99,リスト!$M$2:$O$6,3,FALSE)</f>
        <v>#N/A</v>
      </c>
    </row>
    <row r="100" spans="1:22" ht="14.25" customHeight="1" x14ac:dyDescent="0.15">
      <c r="A100" s="11">
        <v>82</v>
      </c>
      <c r="B100" s="36"/>
      <c r="C100" s="37"/>
      <c r="D100" s="38"/>
      <c r="E100" s="38"/>
      <c r="F100" s="38"/>
      <c r="G100" s="38"/>
      <c r="H100" s="38"/>
      <c r="I100" s="38"/>
      <c r="J100" s="19"/>
      <c r="K100" s="19"/>
      <c r="L100" s="19"/>
      <c r="M100" s="38"/>
      <c r="N100" s="38"/>
      <c r="O100" s="13"/>
      <c r="R100" s="16" t="str">
        <f t="shared" si="4"/>
        <v/>
      </c>
      <c r="S100" s="23" t="str">
        <f t="shared" si="5"/>
        <v/>
      </c>
      <c r="T100" s="16" t="e">
        <f>VLOOKUP(S100,リスト!$H$3:$I$14,2,FALSE)</f>
        <v>#N/A</v>
      </c>
      <c r="U100" s="24" t="e">
        <f>VLOOKUP(J100,リスト!$M$2:$O$6,2,FALSE)</f>
        <v>#N/A</v>
      </c>
      <c r="V100" s="24" t="e">
        <f>VLOOKUP(J100,リスト!$M$2:$O$6,3,FALSE)</f>
        <v>#N/A</v>
      </c>
    </row>
    <row r="101" spans="1:22" ht="14.25" customHeight="1" x14ac:dyDescent="0.15">
      <c r="A101" s="11">
        <v>83</v>
      </c>
      <c r="B101" s="36"/>
      <c r="C101" s="37"/>
      <c r="D101" s="38"/>
      <c r="E101" s="38"/>
      <c r="F101" s="38"/>
      <c r="G101" s="38"/>
      <c r="H101" s="38"/>
      <c r="I101" s="38"/>
      <c r="J101" s="19"/>
      <c r="K101" s="19"/>
      <c r="L101" s="19"/>
      <c r="M101" s="38"/>
      <c r="N101" s="38"/>
      <c r="O101" s="13"/>
      <c r="R101" s="16" t="str">
        <f t="shared" si="4"/>
        <v/>
      </c>
      <c r="S101" s="23" t="str">
        <f t="shared" si="5"/>
        <v/>
      </c>
      <c r="T101" s="16" t="e">
        <f>VLOOKUP(S101,リスト!$H$3:$I$14,2,FALSE)</f>
        <v>#N/A</v>
      </c>
      <c r="U101" s="24" t="e">
        <f>VLOOKUP(J101,リスト!$M$2:$O$6,2,FALSE)</f>
        <v>#N/A</v>
      </c>
      <c r="V101" s="24" t="e">
        <f>VLOOKUP(J101,リスト!$M$2:$O$6,3,FALSE)</f>
        <v>#N/A</v>
      </c>
    </row>
    <row r="102" spans="1:22" ht="14.25" customHeight="1" x14ac:dyDescent="0.15">
      <c r="A102" s="11">
        <v>84</v>
      </c>
      <c r="B102" s="36"/>
      <c r="C102" s="37"/>
      <c r="D102" s="38"/>
      <c r="E102" s="38"/>
      <c r="F102" s="38"/>
      <c r="G102" s="38"/>
      <c r="H102" s="38"/>
      <c r="I102" s="38"/>
      <c r="J102" s="19"/>
      <c r="K102" s="19"/>
      <c r="L102" s="19"/>
      <c r="M102" s="38"/>
      <c r="N102" s="38"/>
      <c r="O102" s="13"/>
      <c r="R102" s="16" t="str">
        <f t="shared" si="4"/>
        <v/>
      </c>
      <c r="S102" s="23" t="str">
        <f t="shared" si="5"/>
        <v/>
      </c>
      <c r="T102" s="16" t="e">
        <f>VLOOKUP(S102,リスト!$H$3:$I$14,2,FALSE)</f>
        <v>#N/A</v>
      </c>
      <c r="U102" s="24" t="e">
        <f>VLOOKUP(J102,リスト!$M$2:$O$6,2,FALSE)</f>
        <v>#N/A</v>
      </c>
      <c r="V102" s="24" t="e">
        <f>VLOOKUP(J102,リスト!$M$2:$O$6,3,FALSE)</f>
        <v>#N/A</v>
      </c>
    </row>
    <row r="103" spans="1:22" ht="14.25" customHeight="1" x14ac:dyDescent="0.15">
      <c r="A103" s="11">
        <v>85</v>
      </c>
      <c r="B103" s="36"/>
      <c r="C103" s="37"/>
      <c r="D103" s="38"/>
      <c r="E103" s="38"/>
      <c r="F103" s="38"/>
      <c r="G103" s="38"/>
      <c r="H103" s="38"/>
      <c r="I103" s="38"/>
      <c r="J103" s="19"/>
      <c r="K103" s="19"/>
      <c r="L103" s="19"/>
      <c r="M103" s="38"/>
      <c r="N103" s="38"/>
      <c r="O103" s="13"/>
      <c r="R103" s="16" t="str">
        <f t="shared" si="4"/>
        <v/>
      </c>
      <c r="S103" s="23" t="str">
        <f t="shared" si="5"/>
        <v/>
      </c>
      <c r="T103" s="16" t="e">
        <f>VLOOKUP(S103,リスト!$H$3:$I$14,2,FALSE)</f>
        <v>#N/A</v>
      </c>
      <c r="U103" s="24" t="e">
        <f>VLOOKUP(J103,リスト!$M$2:$O$6,2,FALSE)</f>
        <v>#N/A</v>
      </c>
      <c r="V103" s="24" t="e">
        <f>VLOOKUP(J103,リスト!$M$2:$O$6,3,FALSE)</f>
        <v>#N/A</v>
      </c>
    </row>
    <row r="104" spans="1:22" ht="14.25" customHeight="1" x14ac:dyDescent="0.15">
      <c r="A104" s="11">
        <v>86</v>
      </c>
      <c r="B104" s="36"/>
      <c r="C104" s="37"/>
      <c r="D104" s="38"/>
      <c r="E104" s="38"/>
      <c r="F104" s="38"/>
      <c r="G104" s="38"/>
      <c r="H104" s="38"/>
      <c r="I104" s="38"/>
      <c r="J104" s="19"/>
      <c r="K104" s="19"/>
      <c r="L104" s="19"/>
      <c r="M104" s="38"/>
      <c r="N104" s="38"/>
      <c r="O104" s="13"/>
      <c r="R104" s="16" t="str">
        <f t="shared" si="4"/>
        <v/>
      </c>
      <c r="S104" s="23" t="str">
        <f t="shared" si="5"/>
        <v/>
      </c>
      <c r="T104" s="16" t="e">
        <f>VLOOKUP(S104,リスト!$H$3:$I$14,2,FALSE)</f>
        <v>#N/A</v>
      </c>
      <c r="U104" s="24" t="e">
        <f>VLOOKUP(J104,リスト!$M$2:$O$6,2,FALSE)</f>
        <v>#N/A</v>
      </c>
      <c r="V104" s="24" t="e">
        <f>VLOOKUP(J104,リスト!$M$2:$O$6,3,FALSE)</f>
        <v>#N/A</v>
      </c>
    </row>
    <row r="105" spans="1:22" ht="14.25" customHeight="1" x14ac:dyDescent="0.15">
      <c r="A105" s="11">
        <v>87</v>
      </c>
      <c r="B105" s="36"/>
      <c r="C105" s="37"/>
      <c r="D105" s="38"/>
      <c r="E105" s="38"/>
      <c r="F105" s="38"/>
      <c r="G105" s="38"/>
      <c r="H105" s="38"/>
      <c r="I105" s="38"/>
      <c r="J105" s="19"/>
      <c r="K105" s="19"/>
      <c r="L105" s="19"/>
      <c r="M105" s="38"/>
      <c r="N105" s="38"/>
      <c r="O105" s="13"/>
      <c r="R105" s="16" t="str">
        <f t="shared" si="4"/>
        <v/>
      </c>
      <c r="S105" s="23" t="str">
        <f t="shared" si="5"/>
        <v/>
      </c>
      <c r="T105" s="16" t="e">
        <f>VLOOKUP(S105,リスト!$H$3:$I$14,2,FALSE)</f>
        <v>#N/A</v>
      </c>
      <c r="U105" s="24" t="e">
        <f>VLOOKUP(J105,リスト!$M$2:$O$6,2,FALSE)</f>
        <v>#N/A</v>
      </c>
      <c r="V105" s="24" t="e">
        <f>VLOOKUP(J105,リスト!$M$2:$O$6,3,FALSE)</f>
        <v>#N/A</v>
      </c>
    </row>
    <row r="106" spans="1:22" ht="14.25" customHeight="1" x14ac:dyDescent="0.15">
      <c r="A106" s="11">
        <v>88</v>
      </c>
      <c r="B106" s="36"/>
      <c r="C106" s="37"/>
      <c r="D106" s="38"/>
      <c r="E106" s="38"/>
      <c r="F106" s="38"/>
      <c r="G106" s="38"/>
      <c r="H106" s="38"/>
      <c r="I106" s="38"/>
      <c r="J106" s="19"/>
      <c r="K106" s="19"/>
      <c r="L106" s="19"/>
      <c r="M106" s="38"/>
      <c r="N106" s="38"/>
      <c r="O106" s="13"/>
      <c r="R106" s="16" t="str">
        <f t="shared" si="4"/>
        <v/>
      </c>
      <c r="S106" s="23" t="str">
        <f t="shared" si="5"/>
        <v/>
      </c>
      <c r="T106" s="16" t="e">
        <f>VLOOKUP(S106,リスト!$H$3:$I$14,2,FALSE)</f>
        <v>#N/A</v>
      </c>
      <c r="U106" s="24" t="e">
        <f>VLOOKUP(J106,リスト!$M$2:$O$6,2,FALSE)</f>
        <v>#N/A</v>
      </c>
      <c r="V106" s="24" t="e">
        <f>VLOOKUP(J106,リスト!$M$2:$O$6,3,FALSE)</f>
        <v>#N/A</v>
      </c>
    </row>
    <row r="107" spans="1:22" ht="14.25" customHeight="1" x14ac:dyDescent="0.15">
      <c r="A107" s="11">
        <v>89</v>
      </c>
      <c r="B107" s="36"/>
      <c r="C107" s="37"/>
      <c r="D107" s="38"/>
      <c r="E107" s="38"/>
      <c r="F107" s="38"/>
      <c r="G107" s="38"/>
      <c r="H107" s="38"/>
      <c r="I107" s="38"/>
      <c r="J107" s="19"/>
      <c r="K107" s="19"/>
      <c r="L107" s="19"/>
      <c r="M107" s="38"/>
      <c r="N107" s="38"/>
      <c r="O107" s="13"/>
      <c r="R107" s="16" t="str">
        <f t="shared" ref="R107:R138" si="6">J107&amp;K107</f>
        <v/>
      </c>
      <c r="S107" s="23" t="str">
        <f t="shared" si="5"/>
        <v/>
      </c>
      <c r="T107" s="16" t="e">
        <f>VLOOKUP(S107,リスト!$H$3:$I$14,2,FALSE)</f>
        <v>#N/A</v>
      </c>
      <c r="U107" s="24" t="e">
        <f>VLOOKUP(J107,リスト!$M$2:$O$6,2,FALSE)</f>
        <v>#N/A</v>
      </c>
      <c r="V107" s="24" t="e">
        <f>VLOOKUP(J107,リスト!$M$2:$O$6,3,FALSE)</f>
        <v>#N/A</v>
      </c>
    </row>
    <row r="108" spans="1:22" ht="14.25" customHeight="1" x14ac:dyDescent="0.15">
      <c r="A108" s="11">
        <v>90</v>
      </c>
      <c r="B108" s="36"/>
      <c r="C108" s="37"/>
      <c r="D108" s="38"/>
      <c r="E108" s="38"/>
      <c r="F108" s="38"/>
      <c r="G108" s="38"/>
      <c r="H108" s="38"/>
      <c r="I108" s="38"/>
      <c r="J108" s="19"/>
      <c r="K108" s="19"/>
      <c r="L108" s="19"/>
      <c r="M108" s="38"/>
      <c r="N108" s="38"/>
      <c r="O108" s="13"/>
      <c r="R108" s="16" t="str">
        <f t="shared" si="6"/>
        <v/>
      </c>
      <c r="S108" s="23" t="str">
        <f t="shared" si="5"/>
        <v/>
      </c>
      <c r="T108" s="16" t="e">
        <f>VLOOKUP(S108,リスト!$H$3:$I$14,2,FALSE)</f>
        <v>#N/A</v>
      </c>
      <c r="U108" s="24" t="e">
        <f>VLOOKUP(J108,リスト!$M$2:$O$6,2,FALSE)</f>
        <v>#N/A</v>
      </c>
      <c r="V108" s="24" t="e">
        <f>VLOOKUP(J108,リスト!$M$2:$O$6,3,FALSE)</f>
        <v>#N/A</v>
      </c>
    </row>
    <row r="109" spans="1:22" ht="14.25" customHeight="1" x14ac:dyDescent="0.15">
      <c r="A109" s="11">
        <v>91</v>
      </c>
      <c r="B109" s="36"/>
      <c r="C109" s="37"/>
      <c r="D109" s="38"/>
      <c r="E109" s="38"/>
      <c r="F109" s="38"/>
      <c r="G109" s="38"/>
      <c r="H109" s="38"/>
      <c r="I109" s="38"/>
      <c r="J109" s="19"/>
      <c r="K109" s="19"/>
      <c r="L109" s="19"/>
      <c r="M109" s="38"/>
      <c r="N109" s="38"/>
      <c r="O109" s="13"/>
      <c r="R109" s="16" t="str">
        <f t="shared" si="6"/>
        <v/>
      </c>
      <c r="S109" s="23" t="str">
        <f t="shared" si="5"/>
        <v/>
      </c>
      <c r="T109" s="16" t="e">
        <f>VLOOKUP(S109,リスト!$H$3:$I$14,2,FALSE)</f>
        <v>#N/A</v>
      </c>
      <c r="U109" s="24" t="e">
        <f>VLOOKUP(J109,リスト!$M$2:$O$6,2,FALSE)</f>
        <v>#N/A</v>
      </c>
      <c r="V109" s="24" t="e">
        <f>VLOOKUP(J109,リスト!$M$2:$O$6,3,FALSE)</f>
        <v>#N/A</v>
      </c>
    </row>
    <row r="110" spans="1:22" ht="14.25" customHeight="1" x14ac:dyDescent="0.15">
      <c r="A110" s="11">
        <v>92</v>
      </c>
      <c r="B110" s="36"/>
      <c r="C110" s="37"/>
      <c r="D110" s="38"/>
      <c r="E110" s="38"/>
      <c r="F110" s="38"/>
      <c r="G110" s="38"/>
      <c r="H110" s="38"/>
      <c r="I110" s="38"/>
      <c r="J110" s="19"/>
      <c r="K110" s="19"/>
      <c r="L110" s="19"/>
      <c r="M110" s="38"/>
      <c r="N110" s="38"/>
      <c r="O110" s="13"/>
      <c r="R110" s="16" t="str">
        <f t="shared" si="6"/>
        <v/>
      </c>
      <c r="S110" s="23" t="str">
        <f t="shared" si="5"/>
        <v/>
      </c>
      <c r="T110" s="16" t="e">
        <f>VLOOKUP(S110,リスト!$H$3:$I$14,2,FALSE)</f>
        <v>#N/A</v>
      </c>
      <c r="U110" s="24" t="e">
        <f>VLOOKUP(J110,リスト!$M$2:$O$6,2,FALSE)</f>
        <v>#N/A</v>
      </c>
      <c r="V110" s="24" t="e">
        <f>VLOOKUP(J110,リスト!$M$2:$O$6,3,FALSE)</f>
        <v>#N/A</v>
      </c>
    </row>
    <row r="111" spans="1:22" ht="14.25" customHeight="1" x14ac:dyDescent="0.15">
      <c r="A111" s="11">
        <v>93</v>
      </c>
      <c r="B111" s="36"/>
      <c r="C111" s="37"/>
      <c r="D111" s="38"/>
      <c r="E111" s="38"/>
      <c r="F111" s="38"/>
      <c r="G111" s="38"/>
      <c r="H111" s="38"/>
      <c r="I111" s="38"/>
      <c r="J111" s="19"/>
      <c r="K111" s="19"/>
      <c r="L111" s="19"/>
      <c r="M111" s="38"/>
      <c r="N111" s="38"/>
      <c r="O111" s="13"/>
      <c r="R111" s="16" t="str">
        <f t="shared" si="6"/>
        <v/>
      </c>
      <c r="S111" s="23" t="str">
        <f t="shared" si="5"/>
        <v/>
      </c>
      <c r="T111" s="16" t="e">
        <f>VLOOKUP(S111,リスト!$H$3:$I$14,2,FALSE)</f>
        <v>#N/A</v>
      </c>
      <c r="U111" s="24" t="e">
        <f>VLOOKUP(J111,リスト!$M$2:$O$6,2,FALSE)</f>
        <v>#N/A</v>
      </c>
      <c r="V111" s="24" t="e">
        <f>VLOOKUP(J111,リスト!$M$2:$O$6,3,FALSE)</f>
        <v>#N/A</v>
      </c>
    </row>
    <row r="112" spans="1:22" ht="14.25" customHeight="1" x14ac:dyDescent="0.15">
      <c r="A112" s="11">
        <v>94</v>
      </c>
      <c r="B112" s="36"/>
      <c r="C112" s="37"/>
      <c r="D112" s="38"/>
      <c r="E112" s="38"/>
      <c r="F112" s="38"/>
      <c r="G112" s="38"/>
      <c r="H112" s="38"/>
      <c r="I112" s="38"/>
      <c r="J112" s="19"/>
      <c r="K112" s="19"/>
      <c r="L112" s="19"/>
      <c r="M112" s="38"/>
      <c r="N112" s="38"/>
      <c r="O112" s="13"/>
      <c r="R112" s="16" t="str">
        <f t="shared" si="6"/>
        <v/>
      </c>
      <c r="S112" s="23" t="str">
        <f t="shared" si="5"/>
        <v/>
      </c>
      <c r="T112" s="16" t="e">
        <f>VLOOKUP(S112,リスト!$H$3:$I$14,2,FALSE)</f>
        <v>#N/A</v>
      </c>
      <c r="U112" s="24" t="e">
        <f>VLOOKUP(J112,リスト!$M$2:$O$6,2,FALSE)</f>
        <v>#N/A</v>
      </c>
      <c r="V112" s="24" t="e">
        <f>VLOOKUP(J112,リスト!$M$2:$O$6,3,FALSE)</f>
        <v>#N/A</v>
      </c>
    </row>
    <row r="113" spans="1:22" ht="14.25" customHeight="1" x14ac:dyDescent="0.15">
      <c r="A113" s="11">
        <v>95</v>
      </c>
      <c r="B113" s="36"/>
      <c r="C113" s="37"/>
      <c r="D113" s="38"/>
      <c r="E113" s="38"/>
      <c r="F113" s="38"/>
      <c r="G113" s="38"/>
      <c r="H113" s="38"/>
      <c r="I113" s="38"/>
      <c r="J113" s="19"/>
      <c r="K113" s="19"/>
      <c r="L113" s="19"/>
      <c r="M113" s="38"/>
      <c r="N113" s="38"/>
      <c r="O113" s="13"/>
      <c r="R113" s="16" t="str">
        <f t="shared" si="6"/>
        <v/>
      </c>
      <c r="S113" s="23" t="str">
        <f t="shared" si="5"/>
        <v/>
      </c>
      <c r="T113" s="16" t="e">
        <f>VLOOKUP(S113,リスト!$H$3:$I$14,2,FALSE)</f>
        <v>#N/A</v>
      </c>
      <c r="U113" s="24" t="e">
        <f>VLOOKUP(J113,リスト!$M$2:$O$6,2,FALSE)</f>
        <v>#N/A</v>
      </c>
      <c r="V113" s="24" t="e">
        <f>VLOOKUP(J113,リスト!$M$2:$O$6,3,FALSE)</f>
        <v>#N/A</v>
      </c>
    </row>
    <row r="114" spans="1:22" ht="14.25" customHeight="1" x14ac:dyDescent="0.15">
      <c r="A114" s="11">
        <v>96</v>
      </c>
      <c r="B114" s="36"/>
      <c r="C114" s="37"/>
      <c r="D114" s="38"/>
      <c r="E114" s="38"/>
      <c r="F114" s="38"/>
      <c r="G114" s="38"/>
      <c r="H114" s="38"/>
      <c r="I114" s="38"/>
      <c r="J114" s="19"/>
      <c r="K114" s="19"/>
      <c r="L114" s="19"/>
      <c r="M114" s="38"/>
      <c r="N114" s="38"/>
      <c r="O114" s="13"/>
      <c r="R114" s="16" t="str">
        <f t="shared" si="6"/>
        <v/>
      </c>
      <c r="S114" s="23" t="str">
        <f t="shared" si="5"/>
        <v/>
      </c>
      <c r="T114" s="16" t="e">
        <f>VLOOKUP(S114,リスト!$H$3:$I$14,2,FALSE)</f>
        <v>#N/A</v>
      </c>
      <c r="U114" s="24" t="e">
        <f>VLOOKUP(J114,リスト!$M$2:$O$6,2,FALSE)</f>
        <v>#N/A</v>
      </c>
      <c r="V114" s="24" t="e">
        <f>VLOOKUP(J114,リスト!$M$2:$O$6,3,FALSE)</f>
        <v>#N/A</v>
      </c>
    </row>
    <row r="115" spans="1:22" ht="14.25" customHeight="1" x14ac:dyDescent="0.15">
      <c r="A115" s="11">
        <v>97</v>
      </c>
      <c r="B115" s="36"/>
      <c r="C115" s="37"/>
      <c r="D115" s="38"/>
      <c r="E115" s="38"/>
      <c r="F115" s="38"/>
      <c r="G115" s="38"/>
      <c r="H115" s="38"/>
      <c r="I115" s="38"/>
      <c r="J115" s="19"/>
      <c r="K115" s="19"/>
      <c r="L115" s="19"/>
      <c r="M115" s="38"/>
      <c r="N115" s="38"/>
      <c r="O115" s="13"/>
      <c r="R115" s="16" t="str">
        <f t="shared" si="6"/>
        <v/>
      </c>
      <c r="S115" s="23" t="str">
        <f t="shared" si="5"/>
        <v/>
      </c>
      <c r="T115" s="16" t="e">
        <f>VLOOKUP(S115,リスト!$H$3:$I$14,2,FALSE)</f>
        <v>#N/A</v>
      </c>
      <c r="U115" s="24" t="e">
        <f>VLOOKUP(J115,リスト!$M$2:$O$6,2,FALSE)</f>
        <v>#N/A</v>
      </c>
      <c r="V115" s="24" t="e">
        <f>VLOOKUP(J115,リスト!$M$2:$O$6,3,FALSE)</f>
        <v>#N/A</v>
      </c>
    </row>
    <row r="116" spans="1:22" ht="14.25" customHeight="1" x14ac:dyDescent="0.15">
      <c r="A116" s="11">
        <v>98</v>
      </c>
      <c r="B116" s="36"/>
      <c r="C116" s="37"/>
      <c r="D116" s="38"/>
      <c r="E116" s="38"/>
      <c r="F116" s="38"/>
      <c r="G116" s="38"/>
      <c r="H116" s="38"/>
      <c r="I116" s="38"/>
      <c r="J116" s="19"/>
      <c r="K116" s="19"/>
      <c r="L116" s="19"/>
      <c r="M116" s="38"/>
      <c r="N116" s="38"/>
      <c r="O116" s="13"/>
      <c r="R116" s="16" t="str">
        <f t="shared" si="6"/>
        <v/>
      </c>
      <c r="S116" s="23" t="str">
        <f t="shared" si="5"/>
        <v/>
      </c>
      <c r="T116" s="16" t="e">
        <f>VLOOKUP(S116,リスト!$H$3:$I$14,2,FALSE)</f>
        <v>#N/A</v>
      </c>
      <c r="U116" s="24" t="e">
        <f>VLOOKUP(J116,リスト!$M$2:$O$6,2,FALSE)</f>
        <v>#N/A</v>
      </c>
      <c r="V116" s="24" t="e">
        <f>VLOOKUP(J116,リスト!$M$2:$O$6,3,FALSE)</f>
        <v>#N/A</v>
      </c>
    </row>
    <row r="117" spans="1:22" ht="14.25" customHeight="1" x14ac:dyDescent="0.15">
      <c r="A117" s="11">
        <v>99</v>
      </c>
      <c r="B117" s="36"/>
      <c r="C117" s="37"/>
      <c r="D117" s="38"/>
      <c r="E117" s="38"/>
      <c r="F117" s="38"/>
      <c r="G117" s="38"/>
      <c r="H117" s="38"/>
      <c r="I117" s="38"/>
      <c r="J117" s="19"/>
      <c r="K117" s="19"/>
      <c r="L117" s="19"/>
      <c r="M117" s="38"/>
      <c r="N117" s="38"/>
      <c r="O117" s="13"/>
      <c r="R117" s="16" t="str">
        <f t="shared" si="6"/>
        <v/>
      </c>
      <c r="S117" s="23" t="str">
        <f t="shared" si="5"/>
        <v/>
      </c>
      <c r="T117" s="16" t="e">
        <f>VLOOKUP(S117,リスト!$H$3:$I$14,2,FALSE)</f>
        <v>#N/A</v>
      </c>
      <c r="U117" s="24" t="e">
        <f>VLOOKUP(J117,リスト!$M$2:$O$6,2,FALSE)</f>
        <v>#N/A</v>
      </c>
      <c r="V117" s="24" t="e">
        <f>VLOOKUP(J117,リスト!$M$2:$O$6,3,FALSE)</f>
        <v>#N/A</v>
      </c>
    </row>
    <row r="118" spans="1:22" ht="14.25" customHeight="1" x14ac:dyDescent="0.15">
      <c r="A118" s="11">
        <v>100</v>
      </c>
      <c r="B118" s="36"/>
      <c r="C118" s="37"/>
      <c r="D118" s="38"/>
      <c r="E118" s="38"/>
      <c r="F118" s="38"/>
      <c r="G118" s="38"/>
      <c r="H118" s="38"/>
      <c r="I118" s="38"/>
      <c r="J118" s="19"/>
      <c r="K118" s="19"/>
      <c r="L118" s="19"/>
      <c r="M118" s="38"/>
      <c r="N118" s="38"/>
      <c r="O118" s="13"/>
      <c r="R118" s="16" t="str">
        <f t="shared" si="6"/>
        <v/>
      </c>
      <c r="S118" s="23" t="str">
        <f t="shared" si="5"/>
        <v/>
      </c>
      <c r="T118" s="16" t="e">
        <f>VLOOKUP(S118,リスト!$H$3:$I$14,2,FALSE)</f>
        <v>#N/A</v>
      </c>
      <c r="U118" s="24" t="e">
        <f>VLOOKUP(J118,リスト!$M$2:$O$6,2,FALSE)</f>
        <v>#N/A</v>
      </c>
      <c r="V118" s="24" t="e">
        <f>VLOOKUP(J118,リスト!$M$2:$O$6,3,FALSE)</f>
        <v>#N/A</v>
      </c>
    </row>
    <row r="119" spans="1:22" ht="14.25" customHeight="1" x14ac:dyDescent="0.15">
      <c r="A119" s="11">
        <v>101</v>
      </c>
      <c r="B119" s="36"/>
      <c r="C119" s="37"/>
      <c r="D119" s="38"/>
      <c r="E119" s="38"/>
      <c r="F119" s="38"/>
      <c r="G119" s="38"/>
      <c r="H119" s="38"/>
      <c r="I119" s="38"/>
      <c r="J119" s="19"/>
      <c r="K119" s="19"/>
      <c r="L119" s="19"/>
      <c r="M119" s="38"/>
      <c r="N119" s="38"/>
      <c r="O119" s="13"/>
      <c r="R119" s="16" t="str">
        <f t="shared" si="6"/>
        <v/>
      </c>
      <c r="S119" s="23" t="str">
        <f t="shared" si="5"/>
        <v/>
      </c>
      <c r="T119" s="16" t="e">
        <f>VLOOKUP(S119,リスト!$H$3:$I$14,2,FALSE)</f>
        <v>#N/A</v>
      </c>
      <c r="U119" s="24" t="e">
        <f>VLOOKUP(J119,リスト!$M$2:$O$6,2,FALSE)</f>
        <v>#N/A</v>
      </c>
      <c r="V119" s="24" t="e">
        <f>VLOOKUP(J119,リスト!$M$2:$O$6,3,FALSE)</f>
        <v>#N/A</v>
      </c>
    </row>
    <row r="120" spans="1:22" ht="14.25" customHeight="1" x14ac:dyDescent="0.15">
      <c r="A120" s="11">
        <v>102</v>
      </c>
      <c r="B120" s="36"/>
      <c r="C120" s="37"/>
      <c r="D120" s="38"/>
      <c r="E120" s="38"/>
      <c r="F120" s="38"/>
      <c r="G120" s="38"/>
      <c r="H120" s="38"/>
      <c r="I120" s="38"/>
      <c r="J120" s="19"/>
      <c r="K120" s="19"/>
      <c r="L120" s="19"/>
      <c r="M120" s="38"/>
      <c r="N120" s="38"/>
      <c r="O120" s="13"/>
      <c r="R120" s="16" t="str">
        <f t="shared" si="6"/>
        <v/>
      </c>
      <c r="S120" s="23" t="str">
        <f t="shared" si="5"/>
        <v/>
      </c>
      <c r="T120" s="16" t="e">
        <f>VLOOKUP(S120,リスト!$H$3:$I$14,2,FALSE)</f>
        <v>#N/A</v>
      </c>
      <c r="U120" s="24" t="e">
        <f>VLOOKUP(J120,リスト!$M$2:$O$6,2,FALSE)</f>
        <v>#N/A</v>
      </c>
      <c r="V120" s="24" t="e">
        <f>VLOOKUP(J120,リスト!$M$2:$O$6,3,FALSE)</f>
        <v>#N/A</v>
      </c>
    </row>
    <row r="121" spans="1:22" ht="14.25" customHeight="1" x14ac:dyDescent="0.15">
      <c r="A121" s="11">
        <v>103</v>
      </c>
      <c r="B121" s="36"/>
      <c r="C121" s="37"/>
      <c r="D121" s="38"/>
      <c r="E121" s="38"/>
      <c r="F121" s="38"/>
      <c r="G121" s="38"/>
      <c r="H121" s="38"/>
      <c r="I121" s="38"/>
      <c r="J121" s="19"/>
      <c r="K121" s="19"/>
      <c r="L121" s="19"/>
      <c r="M121" s="38"/>
      <c r="N121" s="38"/>
      <c r="O121" s="13"/>
      <c r="R121" s="16" t="str">
        <f t="shared" si="6"/>
        <v/>
      </c>
      <c r="S121" s="23" t="str">
        <f t="shared" si="5"/>
        <v/>
      </c>
      <c r="T121" s="16" t="e">
        <f>VLOOKUP(S121,リスト!$H$3:$I$14,2,FALSE)</f>
        <v>#N/A</v>
      </c>
      <c r="U121" s="24" t="e">
        <f>VLOOKUP(J121,リスト!$M$2:$O$6,2,FALSE)</f>
        <v>#N/A</v>
      </c>
      <c r="V121" s="24" t="e">
        <f>VLOOKUP(J121,リスト!$M$2:$O$6,3,FALSE)</f>
        <v>#N/A</v>
      </c>
    </row>
    <row r="122" spans="1:22" ht="14.25" customHeight="1" x14ac:dyDescent="0.15">
      <c r="A122" s="11">
        <v>104</v>
      </c>
      <c r="B122" s="36"/>
      <c r="C122" s="37"/>
      <c r="D122" s="38"/>
      <c r="E122" s="38"/>
      <c r="F122" s="38"/>
      <c r="G122" s="38"/>
      <c r="H122" s="38"/>
      <c r="I122" s="38"/>
      <c r="J122" s="19"/>
      <c r="K122" s="19"/>
      <c r="L122" s="19"/>
      <c r="M122" s="38"/>
      <c r="N122" s="38"/>
      <c r="O122" s="13"/>
      <c r="R122" s="16" t="str">
        <f t="shared" si="6"/>
        <v/>
      </c>
      <c r="S122" s="23" t="str">
        <f t="shared" si="5"/>
        <v/>
      </c>
      <c r="T122" s="16" t="e">
        <f>VLOOKUP(S122,リスト!$H$3:$I$14,2,FALSE)</f>
        <v>#N/A</v>
      </c>
      <c r="U122" s="24" t="e">
        <f>VLOOKUP(J122,リスト!$M$2:$O$6,2,FALSE)</f>
        <v>#N/A</v>
      </c>
      <c r="V122" s="24" t="e">
        <f>VLOOKUP(J122,リスト!$M$2:$O$6,3,FALSE)</f>
        <v>#N/A</v>
      </c>
    </row>
    <row r="123" spans="1:22" ht="14.25" customHeight="1" x14ac:dyDescent="0.15">
      <c r="A123" s="11">
        <v>105</v>
      </c>
      <c r="B123" s="36"/>
      <c r="C123" s="37"/>
      <c r="D123" s="38"/>
      <c r="E123" s="38"/>
      <c r="F123" s="38"/>
      <c r="G123" s="38"/>
      <c r="H123" s="38"/>
      <c r="I123" s="38"/>
      <c r="J123" s="19"/>
      <c r="K123" s="19"/>
      <c r="L123" s="19"/>
      <c r="M123" s="38"/>
      <c r="N123" s="38"/>
      <c r="O123" s="13"/>
      <c r="R123" s="16" t="str">
        <f t="shared" si="6"/>
        <v/>
      </c>
      <c r="S123" s="23" t="str">
        <f t="shared" si="5"/>
        <v/>
      </c>
      <c r="T123" s="16" t="e">
        <f>VLOOKUP(S123,リスト!$H$3:$I$14,2,FALSE)</f>
        <v>#N/A</v>
      </c>
      <c r="U123" s="24" t="e">
        <f>VLOOKUP(J123,リスト!$M$2:$O$6,2,FALSE)</f>
        <v>#N/A</v>
      </c>
      <c r="V123" s="24" t="e">
        <f>VLOOKUP(J123,リスト!$M$2:$O$6,3,FALSE)</f>
        <v>#N/A</v>
      </c>
    </row>
    <row r="124" spans="1:22" ht="14.25" customHeight="1" x14ac:dyDescent="0.15">
      <c r="A124" s="11">
        <v>106</v>
      </c>
      <c r="B124" s="36"/>
      <c r="C124" s="37"/>
      <c r="D124" s="38"/>
      <c r="E124" s="38"/>
      <c r="F124" s="38"/>
      <c r="G124" s="38"/>
      <c r="H124" s="38"/>
      <c r="I124" s="38"/>
      <c r="J124" s="19"/>
      <c r="K124" s="19"/>
      <c r="L124" s="19"/>
      <c r="M124" s="38"/>
      <c r="N124" s="38"/>
      <c r="O124" s="13"/>
      <c r="R124" s="16" t="str">
        <f t="shared" si="6"/>
        <v/>
      </c>
      <c r="S124" s="23" t="str">
        <f t="shared" si="5"/>
        <v/>
      </c>
      <c r="T124" s="16" t="e">
        <f>VLOOKUP(S124,リスト!$H$3:$I$14,2,FALSE)</f>
        <v>#N/A</v>
      </c>
      <c r="U124" s="24" t="e">
        <f>VLOOKUP(J124,リスト!$M$2:$O$6,2,FALSE)</f>
        <v>#N/A</v>
      </c>
      <c r="V124" s="24" t="e">
        <f>VLOOKUP(J124,リスト!$M$2:$O$6,3,FALSE)</f>
        <v>#N/A</v>
      </c>
    </row>
    <row r="125" spans="1:22" ht="14.25" customHeight="1" x14ac:dyDescent="0.15">
      <c r="A125" s="11">
        <v>107</v>
      </c>
      <c r="B125" s="36"/>
      <c r="C125" s="37"/>
      <c r="D125" s="38"/>
      <c r="E125" s="38"/>
      <c r="F125" s="38"/>
      <c r="G125" s="38"/>
      <c r="H125" s="38"/>
      <c r="I125" s="38"/>
      <c r="J125" s="19"/>
      <c r="K125" s="19"/>
      <c r="L125" s="19"/>
      <c r="M125" s="38"/>
      <c r="N125" s="38"/>
      <c r="O125" s="13"/>
      <c r="R125" s="16" t="str">
        <f t="shared" si="6"/>
        <v/>
      </c>
      <c r="S125" s="23" t="str">
        <f t="shared" si="5"/>
        <v/>
      </c>
      <c r="T125" s="16" t="e">
        <f>VLOOKUP(S125,リスト!$H$3:$I$14,2,FALSE)</f>
        <v>#N/A</v>
      </c>
      <c r="U125" s="24" t="e">
        <f>VLOOKUP(J125,リスト!$M$2:$O$6,2,FALSE)</f>
        <v>#N/A</v>
      </c>
      <c r="V125" s="24" t="e">
        <f>VLOOKUP(J125,リスト!$M$2:$O$6,3,FALSE)</f>
        <v>#N/A</v>
      </c>
    </row>
    <row r="126" spans="1:22" ht="14.25" customHeight="1" x14ac:dyDescent="0.15">
      <c r="A126" s="11">
        <v>108</v>
      </c>
      <c r="B126" s="36"/>
      <c r="C126" s="37"/>
      <c r="D126" s="38"/>
      <c r="E126" s="38"/>
      <c r="F126" s="38"/>
      <c r="G126" s="38"/>
      <c r="H126" s="38"/>
      <c r="I126" s="38"/>
      <c r="J126" s="19"/>
      <c r="K126" s="19"/>
      <c r="L126" s="19"/>
      <c r="M126" s="38"/>
      <c r="N126" s="38"/>
      <c r="O126" s="13"/>
      <c r="R126" s="16" t="str">
        <f t="shared" si="6"/>
        <v/>
      </c>
      <c r="S126" s="23" t="str">
        <f t="shared" si="5"/>
        <v/>
      </c>
      <c r="T126" s="16" t="e">
        <f>VLOOKUP(S126,リスト!$H$3:$I$14,2,FALSE)</f>
        <v>#N/A</v>
      </c>
      <c r="U126" s="24" t="e">
        <f>VLOOKUP(J126,リスト!$M$2:$O$6,2,FALSE)</f>
        <v>#N/A</v>
      </c>
      <c r="V126" s="24" t="e">
        <f>VLOOKUP(J126,リスト!$M$2:$O$6,3,FALSE)</f>
        <v>#N/A</v>
      </c>
    </row>
    <row r="127" spans="1:22" ht="14.25" customHeight="1" x14ac:dyDescent="0.15">
      <c r="A127" s="11">
        <v>109</v>
      </c>
      <c r="B127" s="36"/>
      <c r="C127" s="37"/>
      <c r="D127" s="38"/>
      <c r="E127" s="38"/>
      <c r="F127" s="38"/>
      <c r="G127" s="38"/>
      <c r="H127" s="38"/>
      <c r="I127" s="38"/>
      <c r="J127" s="19"/>
      <c r="K127" s="19"/>
      <c r="L127" s="19"/>
      <c r="M127" s="38"/>
      <c r="N127" s="38"/>
      <c r="O127" s="13"/>
      <c r="R127" s="16" t="str">
        <f t="shared" si="6"/>
        <v/>
      </c>
      <c r="S127" s="23" t="str">
        <f t="shared" si="5"/>
        <v/>
      </c>
      <c r="T127" s="16" t="e">
        <f>VLOOKUP(S127,リスト!$H$3:$I$14,2,FALSE)</f>
        <v>#N/A</v>
      </c>
      <c r="U127" s="24" t="e">
        <f>VLOOKUP(J127,リスト!$M$2:$O$6,2,FALSE)</f>
        <v>#N/A</v>
      </c>
      <c r="V127" s="24" t="e">
        <f>VLOOKUP(J127,リスト!$M$2:$O$6,3,FALSE)</f>
        <v>#N/A</v>
      </c>
    </row>
    <row r="128" spans="1:22" ht="14.25" customHeight="1" x14ac:dyDescent="0.15">
      <c r="A128" s="11">
        <v>110</v>
      </c>
      <c r="B128" s="36"/>
      <c r="C128" s="37"/>
      <c r="D128" s="38"/>
      <c r="E128" s="38"/>
      <c r="F128" s="38"/>
      <c r="G128" s="38"/>
      <c r="H128" s="38"/>
      <c r="I128" s="38"/>
      <c r="J128" s="19"/>
      <c r="K128" s="19"/>
      <c r="L128" s="19"/>
      <c r="M128" s="38"/>
      <c r="N128" s="38"/>
      <c r="O128" s="13"/>
      <c r="R128" s="16" t="str">
        <f t="shared" si="6"/>
        <v/>
      </c>
      <c r="S128" s="23" t="str">
        <f t="shared" si="5"/>
        <v/>
      </c>
      <c r="T128" s="16" t="e">
        <f>VLOOKUP(S128,リスト!$H$3:$I$14,2,FALSE)</f>
        <v>#N/A</v>
      </c>
      <c r="U128" s="24" t="e">
        <f>VLOOKUP(J128,リスト!$M$2:$O$6,2,FALSE)</f>
        <v>#N/A</v>
      </c>
      <c r="V128" s="24" t="e">
        <f>VLOOKUP(J128,リスト!$M$2:$O$6,3,FALSE)</f>
        <v>#N/A</v>
      </c>
    </row>
    <row r="129" spans="1:22" ht="14.25" customHeight="1" x14ac:dyDescent="0.15">
      <c r="A129" s="11">
        <v>111</v>
      </c>
      <c r="B129" s="36"/>
      <c r="C129" s="37"/>
      <c r="D129" s="38"/>
      <c r="E129" s="38"/>
      <c r="F129" s="38"/>
      <c r="G129" s="38"/>
      <c r="H129" s="38"/>
      <c r="I129" s="38"/>
      <c r="J129" s="19"/>
      <c r="K129" s="19"/>
      <c r="L129" s="19"/>
      <c r="M129" s="38"/>
      <c r="N129" s="38"/>
      <c r="O129" s="13"/>
      <c r="R129" s="16" t="str">
        <f t="shared" si="6"/>
        <v/>
      </c>
      <c r="S129" s="23" t="str">
        <f t="shared" si="5"/>
        <v/>
      </c>
      <c r="T129" s="16" t="e">
        <f>VLOOKUP(S129,リスト!$H$3:$I$14,2,FALSE)</f>
        <v>#N/A</v>
      </c>
      <c r="U129" s="24" t="e">
        <f>VLOOKUP(J129,リスト!$M$2:$O$6,2,FALSE)</f>
        <v>#N/A</v>
      </c>
      <c r="V129" s="24" t="e">
        <f>VLOOKUP(J129,リスト!$M$2:$O$6,3,FALSE)</f>
        <v>#N/A</v>
      </c>
    </row>
    <row r="130" spans="1:22" ht="14.25" customHeight="1" x14ac:dyDescent="0.15">
      <c r="A130" s="11">
        <v>112</v>
      </c>
      <c r="B130" s="36"/>
      <c r="C130" s="37"/>
      <c r="D130" s="38"/>
      <c r="E130" s="38"/>
      <c r="F130" s="38"/>
      <c r="G130" s="38"/>
      <c r="H130" s="38"/>
      <c r="I130" s="38"/>
      <c r="J130" s="19"/>
      <c r="K130" s="19"/>
      <c r="L130" s="19"/>
      <c r="M130" s="38"/>
      <c r="N130" s="38"/>
      <c r="O130" s="13"/>
      <c r="R130" s="16" t="str">
        <f t="shared" si="6"/>
        <v/>
      </c>
      <c r="S130" s="23" t="str">
        <f t="shared" si="5"/>
        <v/>
      </c>
      <c r="T130" s="16" t="e">
        <f>VLOOKUP(S130,リスト!$H$3:$I$14,2,FALSE)</f>
        <v>#N/A</v>
      </c>
      <c r="U130" s="24" t="e">
        <f>VLOOKUP(J130,リスト!$M$2:$O$6,2,FALSE)</f>
        <v>#N/A</v>
      </c>
      <c r="V130" s="24" t="e">
        <f>VLOOKUP(J130,リスト!$M$2:$O$6,3,FALSE)</f>
        <v>#N/A</v>
      </c>
    </row>
    <row r="131" spans="1:22" ht="14.25" customHeight="1" x14ac:dyDescent="0.15">
      <c r="A131" s="11">
        <v>113</v>
      </c>
      <c r="B131" s="36"/>
      <c r="C131" s="37"/>
      <c r="D131" s="38"/>
      <c r="E131" s="38"/>
      <c r="F131" s="38"/>
      <c r="G131" s="38"/>
      <c r="H131" s="38"/>
      <c r="I131" s="38"/>
      <c r="J131" s="19"/>
      <c r="K131" s="19"/>
      <c r="L131" s="19"/>
      <c r="M131" s="38"/>
      <c r="N131" s="38"/>
      <c r="O131" s="13"/>
      <c r="R131" s="16" t="str">
        <f t="shared" si="6"/>
        <v/>
      </c>
      <c r="S131" s="23" t="str">
        <f t="shared" si="5"/>
        <v/>
      </c>
      <c r="T131" s="16" t="e">
        <f>VLOOKUP(S131,リスト!$H$3:$I$14,2,FALSE)</f>
        <v>#N/A</v>
      </c>
      <c r="U131" s="24" t="e">
        <f>VLOOKUP(J131,リスト!$M$2:$O$6,2,FALSE)</f>
        <v>#N/A</v>
      </c>
      <c r="V131" s="24" t="e">
        <f>VLOOKUP(J131,リスト!$M$2:$O$6,3,FALSE)</f>
        <v>#N/A</v>
      </c>
    </row>
    <row r="132" spans="1:22" ht="14.25" customHeight="1" x14ac:dyDescent="0.15">
      <c r="A132" s="11">
        <v>114</v>
      </c>
      <c r="B132" s="36"/>
      <c r="C132" s="37"/>
      <c r="D132" s="38"/>
      <c r="E132" s="38"/>
      <c r="F132" s="38"/>
      <c r="G132" s="38"/>
      <c r="H132" s="38"/>
      <c r="I132" s="38"/>
      <c r="J132" s="19"/>
      <c r="K132" s="19"/>
      <c r="L132" s="19"/>
      <c r="M132" s="38"/>
      <c r="N132" s="38"/>
      <c r="O132" s="13"/>
      <c r="R132" s="16" t="str">
        <f t="shared" si="6"/>
        <v/>
      </c>
      <c r="S132" s="23" t="str">
        <f t="shared" si="5"/>
        <v/>
      </c>
      <c r="T132" s="16" t="e">
        <f>VLOOKUP(S132,リスト!$H$3:$I$14,2,FALSE)</f>
        <v>#N/A</v>
      </c>
      <c r="U132" s="24" t="e">
        <f>VLOOKUP(J132,リスト!$M$2:$O$6,2,FALSE)</f>
        <v>#N/A</v>
      </c>
      <c r="V132" s="24" t="e">
        <f>VLOOKUP(J132,リスト!$M$2:$O$6,3,FALSE)</f>
        <v>#N/A</v>
      </c>
    </row>
    <row r="133" spans="1:22" ht="14.25" customHeight="1" x14ac:dyDescent="0.15">
      <c r="A133" s="11">
        <v>115</v>
      </c>
      <c r="B133" s="36"/>
      <c r="C133" s="37"/>
      <c r="D133" s="38"/>
      <c r="E133" s="38"/>
      <c r="F133" s="38"/>
      <c r="G133" s="38"/>
      <c r="H133" s="38"/>
      <c r="I133" s="38"/>
      <c r="J133" s="19"/>
      <c r="K133" s="19"/>
      <c r="L133" s="19"/>
      <c r="M133" s="38"/>
      <c r="N133" s="38"/>
      <c r="O133" s="13"/>
      <c r="R133" s="16" t="str">
        <f t="shared" si="6"/>
        <v/>
      </c>
      <c r="S133" s="23" t="str">
        <f t="shared" si="5"/>
        <v/>
      </c>
      <c r="T133" s="16" t="e">
        <f>VLOOKUP(S133,リスト!$H$3:$I$14,2,FALSE)</f>
        <v>#N/A</v>
      </c>
      <c r="U133" s="24" t="e">
        <f>VLOOKUP(J133,リスト!$M$2:$O$6,2,FALSE)</f>
        <v>#N/A</v>
      </c>
      <c r="V133" s="24" t="e">
        <f>VLOOKUP(J133,リスト!$M$2:$O$6,3,FALSE)</f>
        <v>#N/A</v>
      </c>
    </row>
    <row r="134" spans="1:22" ht="14.25" customHeight="1" x14ac:dyDescent="0.15">
      <c r="A134" s="11">
        <v>116</v>
      </c>
      <c r="B134" s="36"/>
      <c r="C134" s="37"/>
      <c r="D134" s="38"/>
      <c r="E134" s="38"/>
      <c r="F134" s="38"/>
      <c r="G134" s="38"/>
      <c r="H134" s="38"/>
      <c r="I134" s="38"/>
      <c r="J134" s="19"/>
      <c r="K134" s="19"/>
      <c r="L134" s="19"/>
      <c r="M134" s="38"/>
      <c r="N134" s="38"/>
      <c r="O134" s="13"/>
      <c r="R134" s="16" t="str">
        <f t="shared" si="6"/>
        <v/>
      </c>
      <c r="S134" s="23" t="str">
        <f t="shared" si="5"/>
        <v/>
      </c>
      <c r="T134" s="16" t="e">
        <f>VLOOKUP(S134,リスト!$H$3:$I$14,2,FALSE)</f>
        <v>#N/A</v>
      </c>
      <c r="U134" s="24" t="e">
        <f>VLOOKUP(J134,リスト!$M$2:$O$6,2,FALSE)</f>
        <v>#N/A</v>
      </c>
      <c r="V134" s="24" t="e">
        <f>VLOOKUP(J134,リスト!$M$2:$O$6,3,FALSE)</f>
        <v>#N/A</v>
      </c>
    </row>
    <row r="135" spans="1:22" ht="14.25" customHeight="1" x14ac:dyDescent="0.15">
      <c r="A135" s="11">
        <v>117</v>
      </c>
      <c r="B135" s="36"/>
      <c r="C135" s="37"/>
      <c r="D135" s="38"/>
      <c r="E135" s="38"/>
      <c r="F135" s="38"/>
      <c r="G135" s="38"/>
      <c r="H135" s="38"/>
      <c r="I135" s="38"/>
      <c r="J135" s="19"/>
      <c r="K135" s="19"/>
      <c r="L135" s="19"/>
      <c r="M135" s="38"/>
      <c r="N135" s="38"/>
      <c r="O135" s="13"/>
      <c r="R135" s="16" t="str">
        <f t="shared" si="6"/>
        <v/>
      </c>
      <c r="S135" s="23" t="str">
        <f t="shared" si="5"/>
        <v/>
      </c>
      <c r="T135" s="16" t="e">
        <f>VLOOKUP(S135,リスト!$H$3:$I$14,2,FALSE)</f>
        <v>#N/A</v>
      </c>
      <c r="U135" s="24" t="e">
        <f>VLOOKUP(J135,リスト!$M$2:$O$6,2,FALSE)</f>
        <v>#N/A</v>
      </c>
      <c r="V135" s="24" t="e">
        <f>VLOOKUP(J135,リスト!$M$2:$O$6,3,FALSE)</f>
        <v>#N/A</v>
      </c>
    </row>
    <row r="136" spans="1:22" ht="14.25" customHeight="1" x14ac:dyDescent="0.15">
      <c r="A136" s="11">
        <v>118</v>
      </c>
      <c r="B136" s="36"/>
      <c r="C136" s="37"/>
      <c r="D136" s="38"/>
      <c r="E136" s="38"/>
      <c r="F136" s="38"/>
      <c r="G136" s="38"/>
      <c r="H136" s="38"/>
      <c r="I136" s="38"/>
      <c r="J136" s="19"/>
      <c r="K136" s="19"/>
      <c r="L136" s="19"/>
      <c r="M136" s="38"/>
      <c r="N136" s="38"/>
      <c r="O136" s="13"/>
      <c r="R136" s="16" t="str">
        <f t="shared" si="6"/>
        <v/>
      </c>
      <c r="S136" s="23" t="str">
        <f t="shared" si="5"/>
        <v/>
      </c>
      <c r="T136" s="16" t="e">
        <f>VLOOKUP(S136,リスト!$H$3:$I$14,2,FALSE)</f>
        <v>#N/A</v>
      </c>
      <c r="U136" s="24" t="e">
        <f>VLOOKUP(J136,リスト!$M$2:$O$6,2,FALSE)</f>
        <v>#N/A</v>
      </c>
      <c r="V136" s="24" t="e">
        <f>VLOOKUP(J136,リスト!$M$2:$O$6,3,FALSE)</f>
        <v>#N/A</v>
      </c>
    </row>
    <row r="137" spans="1:22" ht="14.25" customHeight="1" x14ac:dyDescent="0.15">
      <c r="A137" s="11">
        <v>119</v>
      </c>
      <c r="B137" s="36"/>
      <c r="C137" s="37"/>
      <c r="D137" s="38"/>
      <c r="E137" s="38"/>
      <c r="F137" s="38"/>
      <c r="G137" s="38"/>
      <c r="H137" s="38"/>
      <c r="I137" s="38"/>
      <c r="J137" s="19"/>
      <c r="K137" s="19"/>
      <c r="L137" s="19"/>
      <c r="M137" s="38"/>
      <c r="N137" s="38"/>
      <c r="O137" s="13"/>
      <c r="R137" s="16" t="str">
        <f t="shared" si="6"/>
        <v/>
      </c>
      <c r="S137" s="23" t="str">
        <f t="shared" si="5"/>
        <v/>
      </c>
      <c r="T137" s="16" t="e">
        <f>VLOOKUP(S137,リスト!$H$3:$I$14,2,FALSE)</f>
        <v>#N/A</v>
      </c>
      <c r="U137" s="24" t="e">
        <f>VLOOKUP(J137,リスト!$M$2:$O$6,2,FALSE)</f>
        <v>#N/A</v>
      </c>
      <c r="V137" s="24" t="e">
        <f>VLOOKUP(J137,リスト!$M$2:$O$6,3,FALSE)</f>
        <v>#N/A</v>
      </c>
    </row>
    <row r="138" spans="1:22" ht="14.25" customHeight="1" x14ac:dyDescent="0.15">
      <c r="A138" s="11">
        <v>120</v>
      </c>
      <c r="B138" s="36"/>
      <c r="C138" s="37"/>
      <c r="D138" s="38"/>
      <c r="E138" s="38"/>
      <c r="F138" s="38"/>
      <c r="G138" s="38"/>
      <c r="H138" s="38"/>
      <c r="I138" s="38"/>
      <c r="J138" s="19"/>
      <c r="K138" s="19"/>
      <c r="L138" s="19"/>
      <c r="M138" s="38"/>
      <c r="N138" s="38"/>
      <c r="O138" s="13"/>
      <c r="R138" s="16" t="str">
        <f t="shared" si="6"/>
        <v/>
      </c>
      <c r="S138" s="23" t="str">
        <f t="shared" si="5"/>
        <v/>
      </c>
      <c r="T138" s="16" t="e">
        <f>VLOOKUP(S138,リスト!$H$3:$I$14,2,FALSE)</f>
        <v>#N/A</v>
      </c>
      <c r="U138" s="24" t="e">
        <f>VLOOKUP(J138,リスト!$M$2:$O$6,2,FALSE)</f>
        <v>#N/A</v>
      </c>
      <c r="V138" s="24" t="e">
        <f>VLOOKUP(J138,リスト!$M$2:$O$6,3,FALSE)</f>
        <v>#N/A</v>
      </c>
    </row>
  </sheetData>
  <sheetProtection password="CA39" sheet="1" objects="1" scenarios="1"/>
  <mergeCells count="530">
    <mergeCell ref="B138:C138"/>
    <mergeCell ref="D138:F138"/>
    <mergeCell ref="G138:I138"/>
    <mergeCell ref="M138:N138"/>
    <mergeCell ref="B136:C136"/>
    <mergeCell ref="D136:F136"/>
    <mergeCell ref="G136:I136"/>
    <mergeCell ref="M136:N136"/>
    <mergeCell ref="B137:C137"/>
    <mergeCell ref="D137:F137"/>
    <mergeCell ref="G137:I137"/>
    <mergeCell ref="M137:N137"/>
    <mergeCell ref="B134:C134"/>
    <mergeCell ref="D134:F134"/>
    <mergeCell ref="G134:I134"/>
    <mergeCell ref="M134:N134"/>
    <mergeCell ref="B135:C135"/>
    <mergeCell ref="D135:F135"/>
    <mergeCell ref="G135:I135"/>
    <mergeCell ref="M135:N135"/>
    <mergeCell ref="B132:C132"/>
    <mergeCell ref="D132:F132"/>
    <mergeCell ref="G132:I132"/>
    <mergeCell ref="M132:N132"/>
    <mergeCell ref="B133:C133"/>
    <mergeCell ref="D133:F133"/>
    <mergeCell ref="G133:I133"/>
    <mergeCell ref="M133:N133"/>
    <mergeCell ref="B130:C130"/>
    <mergeCell ref="D130:F130"/>
    <mergeCell ref="G130:I130"/>
    <mergeCell ref="M130:N130"/>
    <mergeCell ref="B131:C131"/>
    <mergeCell ref="D131:F131"/>
    <mergeCell ref="G131:I131"/>
    <mergeCell ref="M131:N131"/>
    <mergeCell ref="B128:C128"/>
    <mergeCell ref="D128:F128"/>
    <mergeCell ref="G128:I128"/>
    <mergeCell ref="M128:N128"/>
    <mergeCell ref="B129:C129"/>
    <mergeCell ref="D129:F129"/>
    <mergeCell ref="G129:I129"/>
    <mergeCell ref="M129:N129"/>
    <mergeCell ref="B126:C126"/>
    <mergeCell ref="D126:F126"/>
    <mergeCell ref="G126:I126"/>
    <mergeCell ref="M126:N126"/>
    <mergeCell ref="B127:C127"/>
    <mergeCell ref="D127:F127"/>
    <mergeCell ref="G127:I127"/>
    <mergeCell ref="M127:N127"/>
    <mergeCell ref="B124:C124"/>
    <mergeCell ref="D124:F124"/>
    <mergeCell ref="G124:I124"/>
    <mergeCell ref="M124:N124"/>
    <mergeCell ref="B125:C125"/>
    <mergeCell ref="D125:F125"/>
    <mergeCell ref="G125:I125"/>
    <mergeCell ref="M125:N125"/>
    <mergeCell ref="B122:C122"/>
    <mergeCell ref="D122:F122"/>
    <mergeCell ref="G122:I122"/>
    <mergeCell ref="M122:N122"/>
    <mergeCell ref="B123:C123"/>
    <mergeCell ref="D123:F123"/>
    <mergeCell ref="G123:I123"/>
    <mergeCell ref="M123:N123"/>
    <mergeCell ref="B120:C120"/>
    <mergeCell ref="D120:F120"/>
    <mergeCell ref="G120:I120"/>
    <mergeCell ref="M120:N120"/>
    <mergeCell ref="B121:C121"/>
    <mergeCell ref="D121:F121"/>
    <mergeCell ref="G121:I121"/>
    <mergeCell ref="M121:N121"/>
    <mergeCell ref="B118:C118"/>
    <mergeCell ref="D118:F118"/>
    <mergeCell ref="G118:I118"/>
    <mergeCell ref="M118:N118"/>
    <mergeCell ref="B119:C119"/>
    <mergeCell ref="D119:F119"/>
    <mergeCell ref="G119:I119"/>
    <mergeCell ref="M119:N119"/>
    <mergeCell ref="B116:C116"/>
    <mergeCell ref="D116:F116"/>
    <mergeCell ref="G116:I116"/>
    <mergeCell ref="M116:N116"/>
    <mergeCell ref="B117:C117"/>
    <mergeCell ref="D117:F117"/>
    <mergeCell ref="G117:I117"/>
    <mergeCell ref="M117:N117"/>
    <mergeCell ref="B114:C114"/>
    <mergeCell ref="D114:F114"/>
    <mergeCell ref="G114:I114"/>
    <mergeCell ref="M114:N114"/>
    <mergeCell ref="B115:C115"/>
    <mergeCell ref="D115:F115"/>
    <mergeCell ref="G115:I115"/>
    <mergeCell ref="M115:N115"/>
    <mergeCell ref="B112:C112"/>
    <mergeCell ref="D112:F112"/>
    <mergeCell ref="G112:I112"/>
    <mergeCell ref="M112:N112"/>
    <mergeCell ref="B113:C113"/>
    <mergeCell ref="D113:F113"/>
    <mergeCell ref="G113:I113"/>
    <mergeCell ref="M113:N113"/>
    <mergeCell ref="B110:C110"/>
    <mergeCell ref="D110:F110"/>
    <mergeCell ref="G110:I110"/>
    <mergeCell ref="M110:N110"/>
    <mergeCell ref="B111:C111"/>
    <mergeCell ref="D111:F111"/>
    <mergeCell ref="G111:I111"/>
    <mergeCell ref="M111:N111"/>
    <mergeCell ref="B108:C108"/>
    <mergeCell ref="D108:F108"/>
    <mergeCell ref="G108:I108"/>
    <mergeCell ref="M108:N108"/>
    <mergeCell ref="B109:C109"/>
    <mergeCell ref="D109:F109"/>
    <mergeCell ref="G109:I109"/>
    <mergeCell ref="M109:N109"/>
    <mergeCell ref="B106:C106"/>
    <mergeCell ref="D106:F106"/>
    <mergeCell ref="G106:I106"/>
    <mergeCell ref="M106:N106"/>
    <mergeCell ref="B107:C107"/>
    <mergeCell ref="D107:F107"/>
    <mergeCell ref="G107:I107"/>
    <mergeCell ref="M107:N107"/>
    <mergeCell ref="B104:C104"/>
    <mergeCell ref="D104:F104"/>
    <mergeCell ref="G104:I104"/>
    <mergeCell ref="M104:N104"/>
    <mergeCell ref="B105:C105"/>
    <mergeCell ref="D105:F105"/>
    <mergeCell ref="G105:I105"/>
    <mergeCell ref="M105:N105"/>
    <mergeCell ref="B102:C102"/>
    <mergeCell ref="D102:F102"/>
    <mergeCell ref="G102:I102"/>
    <mergeCell ref="M102:N102"/>
    <mergeCell ref="B103:C103"/>
    <mergeCell ref="D103:F103"/>
    <mergeCell ref="G103:I103"/>
    <mergeCell ref="M103:N103"/>
    <mergeCell ref="B100:C100"/>
    <mergeCell ref="D100:F100"/>
    <mergeCell ref="G100:I100"/>
    <mergeCell ref="M100:N100"/>
    <mergeCell ref="B101:C101"/>
    <mergeCell ref="D101:F101"/>
    <mergeCell ref="G101:I101"/>
    <mergeCell ref="M101:N101"/>
    <mergeCell ref="B98:C98"/>
    <mergeCell ref="D98:F98"/>
    <mergeCell ref="G98:I98"/>
    <mergeCell ref="M98:N98"/>
    <mergeCell ref="B99:C99"/>
    <mergeCell ref="D99:F99"/>
    <mergeCell ref="G99:I99"/>
    <mergeCell ref="M99:N99"/>
    <mergeCell ref="B96:C96"/>
    <mergeCell ref="D96:F96"/>
    <mergeCell ref="G96:I96"/>
    <mergeCell ref="M96:N96"/>
    <mergeCell ref="B97:C97"/>
    <mergeCell ref="D97:F97"/>
    <mergeCell ref="G97:I97"/>
    <mergeCell ref="M97:N97"/>
    <mergeCell ref="B94:C94"/>
    <mergeCell ref="D94:F94"/>
    <mergeCell ref="G94:I94"/>
    <mergeCell ref="M94:N94"/>
    <mergeCell ref="B95:C95"/>
    <mergeCell ref="D95:F95"/>
    <mergeCell ref="G95:I95"/>
    <mergeCell ref="M95:N95"/>
    <mergeCell ref="B92:C92"/>
    <mergeCell ref="D92:F92"/>
    <mergeCell ref="G92:I92"/>
    <mergeCell ref="M92:N92"/>
    <mergeCell ref="B93:C93"/>
    <mergeCell ref="D93:F93"/>
    <mergeCell ref="G93:I93"/>
    <mergeCell ref="M93:N93"/>
    <mergeCell ref="B90:C90"/>
    <mergeCell ref="D90:F90"/>
    <mergeCell ref="G90:I90"/>
    <mergeCell ref="M90:N90"/>
    <mergeCell ref="B91:C91"/>
    <mergeCell ref="D91:F91"/>
    <mergeCell ref="G91:I91"/>
    <mergeCell ref="M91:N91"/>
    <mergeCell ref="B88:C88"/>
    <mergeCell ref="D88:F88"/>
    <mergeCell ref="G88:I88"/>
    <mergeCell ref="M88:N88"/>
    <mergeCell ref="B89:C89"/>
    <mergeCell ref="D89:F89"/>
    <mergeCell ref="G89:I89"/>
    <mergeCell ref="M89:N89"/>
    <mergeCell ref="B86:C86"/>
    <mergeCell ref="D86:F86"/>
    <mergeCell ref="G86:I86"/>
    <mergeCell ref="M86:N86"/>
    <mergeCell ref="B87:C87"/>
    <mergeCell ref="D87:F87"/>
    <mergeCell ref="G87:I87"/>
    <mergeCell ref="M87:N87"/>
    <mergeCell ref="B84:C84"/>
    <mergeCell ref="D84:F84"/>
    <mergeCell ref="G84:I84"/>
    <mergeCell ref="M84:N84"/>
    <mergeCell ref="B85:C85"/>
    <mergeCell ref="D85:F85"/>
    <mergeCell ref="G85:I85"/>
    <mergeCell ref="M85:N85"/>
    <mergeCell ref="B82:C82"/>
    <mergeCell ref="D82:F82"/>
    <mergeCell ref="G82:I82"/>
    <mergeCell ref="M82:N82"/>
    <mergeCell ref="B83:C83"/>
    <mergeCell ref="D83:F83"/>
    <mergeCell ref="G83:I83"/>
    <mergeCell ref="M83:N83"/>
    <mergeCell ref="B80:C80"/>
    <mergeCell ref="D80:F80"/>
    <mergeCell ref="G80:I80"/>
    <mergeCell ref="M80:N80"/>
    <mergeCell ref="B81:C81"/>
    <mergeCell ref="D81:F81"/>
    <mergeCell ref="G81:I81"/>
    <mergeCell ref="M81:N81"/>
    <mergeCell ref="B78:C78"/>
    <mergeCell ref="D78:F78"/>
    <mergeCell ref="G78:I78"/>
    <mergeCell ref="M78:N78"/>
    <mergeCell ref="B79:C79"/>
    <mergeCell ref="D79:F79"/>
    <mergeCell ref="G79:I79"/>
    <mergeCell ref="M79:N79"/>
    <mergeCell ref="B76:C76"/>
    <mergeCell ref="D76:F76"/>
    <mergeCell ref="G76:I76"/>
    <mergeCell ref="M76:N76"/>
    <mergeCell ref="B77:C77"/>
    <mergeCell ref="D77:F77"/>
    <mergeCell ref="G77:I77"/>
    <mergeCell ref="M77:N77"/>
    <mergeCell ref="B74:C74"/>
    <mergeCell ref="D74:F74"/>
    <mergeCell ref="G74:I74"/>
    <mergeCell ref="M74:N74"/>
    <mergeCell ref="B75:C75"/>
    <mergeCell ref="D75:F75"/>
    <mergeCell ref="G75:I75"/>
    <mergeCell ref="M75:N75"/>
    <mergeCell ref="B72:C72"/>
    <mergeCell ref="D72:F72"/>
    <mergeCell ref="G72:I72"/>
    <mergeCell ref="M72:N72"/>
    <mergeCell ref="B73:C73"/>
    <mergeCell ref="D73:F73"/>
    <mergeCell ref="G73:I73"/>
    <mergeCell ref="M73:N73"/>
    <mergeCell ref="B70:C70"/>
    <mergeCell ref="D70:F70"/>
    <mergeCell ref="G70:I70"/>
    <mergeCell ref="M70:N70"/>
    <mergeCell ref="B71:C71"/>
    <mergeCell ref="D71:F71"/>
    <mergeCell ref="G71:I71"/>
    <mergeCell ref="M71:N71"/>
    <mergeCell ref="B68:C68"/>
    <mergeCell ref="D68:F68"/>
    <mergeCell ref="G68:I68"/>
    <mergeCell ref="M68:N68"/>
    <mergeCell ref="B69:C69"/>
    <mergeCell ref="D69:F69"/>
    <mergeCell ref="G69:I69"/>
    <mergeCell ref="M69:N69"/>
    <mergeCell ref="B66:C66"/>
    <mergeCell ref="D66:F66"/>
    <mergeCell ref="G66:I66"/>
    <mergeCell ref="M66:N66"/>
    <mergeCell ref="B67:C67"/>
    <mergeCell ref="D67:F67"/>
    <mergeCell ref="G67:I67"/>
    <mergeCell ref="M67:N67"/>
    <mergeCell ref="B64:C64"/>
    <mergeCell ref="D64:F64"/>
    <mergeCell ref="G64:I64"/>
    <mergeCell ref="M64:N64"/>
    <mergeCell ref="B65:C65"/>
    <mergeCell ref="D65:F65"/>
    <mergeCell ref="G65:I65"/>
    <mergeCell ref="M65:N65"/>
    <mergeCell ref="B62:C62"/>
    <mergeCell ref="D62:F62"/>
    <mergeCell ref="G62:I62"/>
    <mergeCell ref="M62:N62"/>
    <mergeCell ref="B63:C63"/>
    <mergeCell ref="D63:F63"/>
    <mergeCell ref="G63:I63"/>
    <mergeCell ref="M63:N63"/>
    <mergeCell ref="B60:C60"/>
    <mergeCell ref="D60:F60"/>
    <mergeCell ref="G60:I60"/>
    <mergeCell ref="M60:N60"/>
    <mergeCell ref="B61:C61"/>
    <mergeCell ref="D61:F61"/>
    <mergeCell ref="G61:I61"/>
    <mergeCell ref="M61:N61"/>
    <mergeCell ref="B58:C58"/>
    <mergeCell ref="D58:F58"/>
    <mergeCell ref="G58:I58"/>
    <mergeCell ref="M58:N58"/>
    <mergeCell ref="B59:C59"/>
    <mergeCell ref="D59:F59"/>
    <mergeCell ref="G59:I59"/>
    <mergeCell ref="M59:N59"/>
    <mergeCell ref="B56:C56"/>
    <mergeCell ref="D56:F56"/>
    <mergeCell ref="G56:I56"/>
    <mergeCell ref="M56:N56"/>
    <mergeCell ref="B57:C57"/>
    <mergeCell ref="D57:F57"/>
    <mergeCell ref="G57:I57"/>
    <mergeCell ref="M57:N57"/>
    <mergeCell ref="B54:C54"/>
    <mergeCell ref="D54:F54"/>
    <mergeCell ref="G54:I54"/>
    <mergeCell ref="M54:N54"/>
    <mergeCell ref="B55:C55"/>
    <mergeCell ref="D55:F55"/>
    <mergeCell ref="G55:I55"/>
    <mergeCell ref="M55:N55"/>
    <mergeCell ref="B52:C52"/>
    <mergeCell ref="D52:F52"/>
    <mergeCell ref="G52:I52"/>
    <mergeCell ref="M52:N52"/>
    <mergeCell ref="B53:C53"/>
    <mergeCell ref="D53:F53"/>
    <mergeCell ref="G53:I53"/>
    <mergeCell ref="M53:N53"/>
    <mergeCell ref="B50:C50"/>
    <mergeCell ref="D50:F50"/>
    <mergeCell ref="G50:I50"/>
    <mergeCell ref="M50:N50"/>
    <mergeCell ref="B51:C51"/>
    <mergeCell ref="D51:F51"/>
    <mergeCell ref="G51:I51"/>
    <mergeCell ref="M51:N51"/>
    <mergeCell ref="B48:C48"/>
    <mergeCell ref="D48:F48"/>
    <mergeCell ref="G48:I48"/>
    <mergeCell ref="M48:N48"/>
    <mergeCell ref="B49:C49"/>
    <mergeCell ref="D49:F49"/>
    <mergeCell ref="G49:I49"/>
    <mergeCell ref="M49:N49"/>
    <mergeCell ref="B46:C46"/>
    <mergeCell ref="D46:F46"/>
    <mergeCell ref="G46:I46"/>
    <mergeCell ref="M46:N46"/>
    <mergeCell ref="B47:C47"/>
    <mergeCell ref="D47:F47"/>
    <mergeCell ref="G47:I47"/>
    <mergeCell ref="M47:N47"/>
    <mergeCell ref="B44:C44"/>
    <mergeCell ref="D44:F44"/>
    <mergeCell ref="G44:I44"/>
    <mergeCell ref="M44:N44"/>
    <mergeCell ref="B45:C45"/>
    <mergeCell ref="D45:F45"/>
    <mergeCell ref="G45:I45"/>
    <mergeCell ref="M45:N45"/>
    <mergeCell ref="B42:C42"/>
    <mergeCell ref="D42:F42"/>
    <mergeCell ref="G42:I42"/>
    <mergeCell ref="M42:N42"/>
    <mergeCell ref="B43:C43"/>
    <mergeCell ref="D43:F43"/>
    <mergeCell ref="G43:I43"/>
    <mergeCell ref="M43:N43"/>
    <mergeCell ref="B40:C40"/>
    <mergeCell ref="D40:F40"/>
    <mergeCell ref="G40:I40"/>
    <mergeCell ref="M40:N40"/>
    <mergeCell ref="B41:C41"/>
    <mergeCell ref="D41:F41"/>
    <mergeCell ref="G41:I41"/>
    <mergeCell ref="M41:N41"/>
    <mergeCell ref="B38:C38"/>
    <mergeCell ref="D38:F38"/>
    <mergeCell ref="G38:I38"/>
    <mergeCell ref="M38:N38"/>
    <mergeCell ref="B39:C39"/>
    <mergeCell ref="D39:F39"/>
    <mergeCell ref="G39:I39"/>
    <mergeCell ref="M39:N39"/>
    <mergeCell ref="B36:C36"/>
    <mergeCell ref="D36:F36"/>
    <mergeCell ref="G36:I36"/>
    <mergeCell ref="M36:N36"/>
    <mergeCell ref="B37:C37"/>
    <mergeCell ref="D37:F37"/>
    <mergeCell ref="G37:I37"/>
    <mergeCell ref="M37:N37"/>
    <mergeCell ref="B34:C34"/>
    <mergeCell ref="D34:F34"/>
    <mergeCell ref="G34:I34"/>
    <mergeCell ref="M34:N34"/>
    <mergeCell ref="B35:C35"/>
    <mergeCell ref="D35:F35"/>
    <mergeCell ref="G35:I35"/>
    <mergeCell ref="M35:N35"/>
    <mergeCell ref="B32:C32"/>
    <mergeCell ref="D32:F32"/>
    <mergeCell ref="G32:I32"/>
    <mergeCell ref="M32:N32"/>
    <mergeCell ref="B33:C33"/>
    <mergeCell ref="D33:F33"/>
    <mergeCell ref="G33:I33"/>
    <mergeCell ref="M33:N33"/>
    <mergeCell ref="B30:C30"/>
    <mergeCell ref="D30:F30"/>
    <mergeCell ref="G30:I30"/>
    <mergeCell ref="M30:N30"/>
    <mergeCell ref="B31:C31"/>
    <mergeCell ref="D31:F31"/>
    <mergeCell ref="G31:I31"/>
    <mergeCell ref="M31:N31"/>
    <mergeCell ref="B28:C28"/>
    <mergeCell ref="D28:F28"/>
    <mergeCell ref="G28:I28"/>
    <mergeCell ref="M28:N28"/>
    <mergeCell ref="B29:C29"/>
    <mergeCell ref="D29:F29"/>
    <mergeCell ref="G29:I29"/>
    <mergeCell ref="M29:N29"/>
    <mergeCell ref="B26:C26"/>
    <mergeCell ref="D26:F26"/>
    <mergeCell ref="G26:I26"/>
    <mergeCell ref="M26:N26"/>
    <mergeCell ref="B27:C27"/>
    <mergeCell ref="D27:F27"/>
    <mergeCell ref="G27:I27"/>
    <mergeCell ref="M27:N27"/>
    <mergeCell ref="B24:C24"/>
    <mergeCell ref="D24:F24"/>
    <mergeCell ref="G24:I24"/>
    <mergeCell ref="M24:N24"/>
    <mergeCell ref="B25:C25"/>
    <mergeCell ref="D25:F25"/>
    <mergeCell ref="G25:I25"/>
    <mergeCell ref="M25:N25"/>
    <mergeCell ref="B22:C22"/>
    <mergeCell ref="D22:F22"/>
    <mergeCell ref="G22:I22"/>
    <mergeCell ref="M22:N22"/>
    <mergeCell ref="B23:C23"/>
    <mergeCell ref="D23:F23"/>
    <mergeCell ref="G23:I23"/>
    <mergeCell ref="M23:N23"/>
    <mergeCell ref="B20:C20"/>
    <mergeCell ref="D20:F20"/>
    <mergeCell ref="G20:I20"/>
    <mergeCell ref="M20:N20"/>
    <mergeCell ref="B21:C21"/>
    <mergeCell ref="D21:F21"/>
    <mergeCell ref="G21:I21"/>
    <mergeCell ref="M21:N21"/>
    <mergeCell ref="B3:C4"/>
    <mergeCell ref="D3:F4"/>
    <mergeCell ref="B5:C6"/>
    <mergeCell ref="D5:F6"/>
    <mergeCell ref="B7:C8"/>
    <mergeCell ref="B9:C10"/>
    <mergeCell ref="D7:F8"/>
    <mergeCell ref="D9:F10"/>
    <mergeCell ref="M1:N1"/>
    <mergeCell ref="N5:N6"/>
    <mergeCell ref="N7:N8"/>
    <mergeCell ref="N9:N10"/>
    <mergeCell ref="L4:M4"/>
    <mergeCell ref="L5:M6"/>
    <mergeCell ref="L7:M8"/>
    <mergeCell ref="L9:M10"/>
    <mergeCell ref="H2:I2"/>
    <mergeCell ref="L2:N3"/>
    <mergeCell ref="M19:N19"/>
    <mergeCell ref="J16:N16"/>
    <mergeCell ref="H4:I4"/>
    <mergeCell ref="H3:I3"/>
    <mergeCell ref="H5:I5"/>
    <mergeCell ref="H6:I6"/>
    <mergeCell ref="H7:I7"/>
    <mergeCell ref="H8:I8"/>
    <mergeCell ref="H9:I9"/>
    <mergeCell ref="H10:I10"/>
    <mergeCell ref="B16:I16"/>
    <mergeCell ref="D17:F17"/>
    <mergeCell ref="G17:I17"/>
    <mergeCell ref="G19:I19"/>
    <mergeCell ref="D19:F19"/>
    <mergeCell ref="D18:I18"/>
    <mergeCell ref="N11:N12"/>
    <mergeCell ref="N13:N14"/>
    <mergeCell ref="L11:M12"/>
    <mergeCell ref="L13:M14"/>
    <mergeCell ref="H12:I12"/>
    <mergeCell ref="H13:I13"/>
    <mergeCell ref="H14:I14"/>
    <mergeCell ref="U17:V17"/>
    <mergeCell ref="J17:J18"/>
    <mergeCell ref="K17:K18"/>
    <mergeCell ref="L17:L18"/>
    <mergeCell ref="M17:N18"/>
    <mergeCell ref="H11:I11"/>
    <mergeCell ref="B17:C17"/>
    <mergeCell ref="B18:C18"/>
    <mergeCell ref="B19:C19"/>
    <mergeCell ref="B11:C12"/>
    <mergeCell ref="B13:C14"/>
    <mergeCell ref="D11:F12"/>
    <mergeCell ref="D13:F14"/>
  </mergeCells>
  <phoneticPr fontId="1"/>
  <conditionalFormatting sqref="L19:L138">
    <cfRule type="expression" dxfId="0" priority="1">
      <formula>AND(J19="小学",OR(L19=1,L19=2,L19=3))</formula>
    </cfRule>
  </conditionalFormatting>
  <dataValidations count="2">
    <dataValidation type="list" allowBlank="1" showInputMessage="1" showErrorMessage="1" sqref="P19:Q19" xr:uid="{00000000-0002-0000-0000-000000000000}">
      <formula1>INDIRECT(V19)</formula1>
    </dataValidation>
    <dataValidation type="list" allowBlank="1" showInputMessage="1" showErrorMessage="1" sqref="M19:N138" xr:uid="{00000000-0002-0000-0000-000001000000}">
      <formula1>INDIRECT(R19)</formula1>
    </dataValidation>
  </dataValidations>
  <printOptions horizontalCentered="1" verticalCentered="1"/>
  <pageMargins left="0.39370078740157483" right="0.39370078740157483" top="0.59055118110236227" bottom="0.59055118110236227" header="0.31496062992125984" footer="0.31496062992125984"/>
  <pageSetup paperSize="9" orientation="portrait" verticalDpi="0" r:id="rId1"/>
  <rowBreaks count="2" manualBreakCount="2">
    <brk id="58" max="14" man="1"/>
    <brk id="98" max="14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リスト!$E$3:$E$4</xm:f>
          </x14:formula1>
          <xm:sqref>K19:K138</xm:sqref>
        </x14:dataValidation>
        <x14:dataValidation type="list" allowBlank="1" showInputMessage="1" showErrorMessage="1" xr:uid="{00000000-0002-0000-0000-000003000000}">
          <x14:formula1>
            <xm:f>リスト!$B$3:$B$6</xm:f>
          </x14:formula1>
          <xm:sqref>J19:J138</xm:sqref>
        </x14:dataValidation>
        <x14:dataValidation type="list" allowBlank="1" showInputMessage="1" showErrorMessage="1" xr:uid="{00000000-0002-0000-0000-000004000000}">
          <x14:formula1>
            <xm:f>リスト!$F$3:$F$8</xm:f>
          </x14:formula1>
          <xm:sqref>L19:L138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39"/>
  <sheetViews>
    <sheetView workbookViewId="0">
      <selection activeCell="F9" sqref="F9"/>
    </sheetView>
  </sheetViews>
  <sheetFormatPr defaultRowHeight="13.5" x14ac:dyDescent="0.15"/>
  <cols>
    <col min="8" max="8" width="21.25" bestFit="1" customWidth="1"/>
    <col min="9" max="9" width="8.625" bestFit="1" customWidth="1"/>
  </cols>
  <sheetData>
    <row r="2" spans="1:15" x14ac:dyDescent="0.15">
      <c r="B2" s="9" t="s">
        <v>4</v>
      </c>
      <c r="C2" t="s">
        <v>24</v>
      </c>
      <c r="D2" t="s">
        <v>28</v>
      </c>
      <c r="E2" s="9" t="s">
        <v>1</v>
      </c>
      <c r="F2" s="10" t="s">
        <v>2</v>
      </c>
      <c r="G2" t="s">
        <v>10</v>
      </c>
      <c r="H2" s="9" t="s">
        <v>3</v>
      </c>
      <c r="I2" s="9" t="s">
        <v>56</v>
      </c>
      <c r="J2" t="s">
        <v>25</v>
      </c>
      <c r="K2" t="s">
        <v>29</v>
      </c>
      <c r="M2" s="9"/>
      <c r="N2" s="9" t="s">
        <v>25</v>
      </c>
      <c r="O2" s="9" t="s">
        <v>29</v>
      </c>
    </row>
    <row r="3" spans="1:15" x14ac:dyDescent="0.15">
      <c r="B3" s="9" t="s">
        <v>6</v>
      </c>
      <c r="C3" t="s">
        <v>26</v>
      </c>
      <c r="D3">
        <v>2500</v>
      </c>
      <c r="E3" s="9" t="s">
        <v>11</v>
      </c>
      <c r="F3" s="10">
        <v>1</v>
      </c>
      <c r="G3" t="s">
        <v>43</v>
      </c>
      <c r="H3" s="9" t="s">
        <v>67</v>
      </c>
      <c r="I3" s="9">
        <v>501</v>
      </c>
      <c r="J3">
        <v>2500</v>
      </c>
      <c r="K3">
        <v>2500</v>
      </c>
      <c r="M3" s="9" t="s">
        <v>6</v>
      </c>
      <c r="N3" s="9">
        <v>2500</v>
      </c>
      <c r="O3" s="9">
        <v>2500</v>
      </c>
    </row>
    <row r="4" spans="1:15" x14ac:dyDescent="0.15">
      <c r="B4" s="9" t="s">
        <v>7</v>
      </c>
      <c r="C4" t="s">
        <v>27</v>
      </c>
      <c r="D4">
        <v>1100</v>
      </c>
      <c r="E4" s="9" t="s">
        <v>12</v>
      </c>
      <c r="F4" s="10">
        <v>2</v>
      </c>
      <c r="G4" t="s">
        <v>45</v>
      </c>
      <c r="H4" s="9" t="s">
        <v>66</v>
      </c>
      <c r="I4" s="9">
        <v>502</v>
      </c>
      <c r="J4">
        <v>2500</v>
      </c>
      <c r="K4">
        <v>2500</v>
      </c>
      <c r="M4" s="9" t="s">
        <v>7</v>
      </c>
      <c r="N4" s="9">
        <v>900</v>
      </c>
      <c r="O4" s="9">
        <v>1100</v>
      </c>
    </row>
    <row r="5" spans="1:15" x14ac:dyDescent="0.15">
      <c r="B5" s="9" t="s">
        <v>8</v>
      </c>
      <c r="D5">
        <v>900</v>
      </c>
      <c r="E5" s="9"/>
      <c r="F5" s="10">
        <v>3</v>
      </c>
      <c r="G5" t="s">
        <v>48</v>
      </c>
      <c r="H5" s="9" t="s">
        <v>65</v>
      </c>
      <c r="I5" s="9">
        <v>601</v>
      </c>
      <c r="J5">
        <v>2500</v>
      </c>
      <c r="K5">
        <v>2500</v>
      </c>
      <c r="M5" s="9" t="s">
        <v>8</v>
      </c>
      <c r="N5" s="9">
        <v>600</v>
      </c>
      <c r="O5" s="9">
        <v>800</v>
      </c>
    </row>
    <row r="6" spans="1:15" x14ac:dyDescent="0.15">
      <c r="B6" s="9" t="s">
        <v>9</v>
      </c>
      <c r="D6">
        <v>800</v>
      </c>
      <c r="E6" s="9"/>
      <c r="F6" s="10">
        <v>4</v>
      </c>
      <c r="H6" s="9" t="s">
        <v>64</v>
      </c>
      <c r="I6" s="9">
        <v>511</v>
      </c>
      <c r="J6">
        <v>900</v>
      </c>
      <c r="K6">
        <v>1100</v>
      </c>
      <c r="M6" s="9" t="s">
        <v>9</v>
      </c>
      <c r="N6" s="9">
        <v>600</v>
      </c>
      <c r="O6" s="9">
        <v>800</v>
      </c>
    </row>
    <row r="7" spans="1:15" x14ac:dyDescent="0.15">
      <c r="B7" s="9"/>
      <c r="D7">
        <v>600</v>
      </c>
      <c r="E7" s="9"/>
      <c r="F7" s="10">
        <v>5</v>
      </c>
      <c r="H7" s="9" t="s">
        <v>63</v>
      </c>
      <c r="I7" s="9">
        <v>611</v>
      </c>
      <c r="J7">
        <v>900</v>
      </c>
      <c r="K7">
        <v>1100</v>
      </c>
    </row>
    <row r="8" spans="1:15" x14ac:dyDescent="0.15">
      <c r="F8" s="10">
        <v>6</v>
      </c>
      <c r="H8" s="9" t="s">
        <v>62</v>
      </c>
      <c r="I8" s="9">
        <v>521</v>
      </c>
      <c r="J8">
        <v>600</v>
      </c>
      <c r="K8">
        <v>800</v>
      </c>
    </row>
    <row r="9" spans="1:15" x14ac:dyDescent="0.15">
      <c r="H9" s="9" t="s">
        <v>117</v>
      </c>
      <c r="I9" s="9">
        <v>522</v>
      </c>
      <c r="J9">
        <v>600</v>
      </c>
      <c r="K9">
        <v>800</v>
      </c>
      <c r="N9" t="s">
        <v>25</v>
      </c>
      <c r="O9" t="s">
        <v>29</v>
      </c>
    </row>
    <row r="10" spans="1:15" x14ac:dyDescent="0.15">
      <c r="H10" s="9" t="s">
        <v>57</v>
      </c>
      <c r="I10" s="9">
        <v>621</v>
      </c>
      <c r="J10">
        <v>600</v>
      </c>
      <c r="K10">
        <v>800</v>
      </c>
      <c r="M10" t="s">
        <v>6</v>
      </c>
      <c r="N10" s="56">
        <v>2500</v>
      </c>
      <c r="O10" s="56"/>
    </row>
    <row r="11" spans="1:15" x14ac:dyDescent="0.15">
      <c r="H11" s="9" t="s">
        <v>118</v>
      </c>
      <c r="I11" s="9">
        <v>622</v>
      </c>
      <c r="J11">
        <v>600</v>
      </c>
      <c r="K11">
        <v>800</v>
      </c>
      <c r="M11" t="s">
        <v>7</v>
      </c>
      <c r="N11">
        <v>900</v>
      </c>
      <c r="O11">
        <v>1100</v>
      </c>
    </row>
    <row r="12" spans="1:15" x14ac:dyDescent="0.15">
      <c r="H12" s="9" t="s">
        <v>58</v>
      </c>
      <c r="I12" s="9">
        <v>531</v>
      </c>
      <c r="J12">
        <v>600</v>
      </c>
      <c r="K12">
        <v>800</v>
      </c>
      <c r="M12" t="s">
        <v>8</v>
      </c>
      <c r="N12">
        <v>600</v>
      </c>
      <c r="O12">
        <v>800</v>
      </c>
    </row>
    <row r="13" spans="1:15" x14ac:dyDescent="0.15">
      <c r="H13" s="9" t="s">
        <v>59</v>
      </c>
      <c r="I13" s="9">
        <v>631</v>
      </c>
      <c r="J13">
        <v>600</v>
      </c>
      <c r="K13">
        <v>800</v>
      </c>
      <c r="M13" t="s">
        <v>9</v>
      </c>
      <c r="N13">
        <v>600</v>
      </c>
      <c r="O13">
        <v>800</v>
      </c>
    </row>
    <row r="14" spans="1:15" x14ac:dyDescent="0.15">
      <c r="H14" s="9" t="s">
        <v>61</v>
      </c>
      <c r="I14" s="9">
        <v>701</v>
      </c>
      <c r="J14">
        <v>600</v>
      </c>
      <c r="K14">
        <v>800</v>
      </c>
    </row>
    <row r="16" spans="1:15" x14ac:dyDescent="0.15">
      <c r="A16" t="s">
        <v>51</v>
      </c>
      <c r="B16" t="s">
        <v>31</v>
      </c>
      <c r="C16" t="s">
        <v>43</v>
      </c>
      <c r="E16" t="s">
        <v>13</v>
      </c>
    </row>
    <row r="17" spans="1:16" x14ac:dyDescent="0.15">
      <c r="A17" t="s">
        <v>51</v>
      </c>
      <c r="B17" t="s">
        <v>31</v>
      </c>
      <c r="C17" t="s">
        <v>32</v>
      </c>
      <c r="E17" t="s">
        <v>14</v>
      </c>
      <c r="H17" t="s">
        <v>116</v>
      </c>
    </row>
    <row r="18" spans="1:16" x14ac:dyDescent="0.15">
      <c r="B18" t="s">
        <v>33</v>
      </c>
      <c r="C18" t="s">
        <v>43</v>
      </c>
      <c r="E18" t="s">
        <v>15</v>
      </c>
    </row>
    <row r="19" spans="1:16" x14ac:dyDescent="0.15">
      <c r="B19" t="s">
        <v>34</v>
      </c>
      <c r="C19" t="s">
        <v>43</v>
      </c>
      <c r="E19" t="s">
        <v>16</v>
      </c>
    </row>
    <row r="20" spans="1:16" x14ac:dyDescent="0.15">
      <c r="B20" t="s">
        <v>35</v>
      </c>
      <c r="C20" t="s">
        <v>43</v>
      </c>
      <c r="E20" t="s">
        <v>17</v>
      </c>
    </row>
    <row r="21" spans="1:16" x14ac:dyDescent="0.15">
      <c r="A21" t="s">
        <v>52</v>
      </c>
      <c r="B21" t="s">
        <v>36</v>
      </c>
      <c r="C21" t="s">
        <v>43</v>
      </c>
      <c r="D21" t="s">
        <v>51</v>
      </c>
      <c r="E21" t="s">
        <v>13</v>
      </c>
    </row>
    <row r="22" spans="1:16" x14ac:dyDescent="0.15">
      <c r="A22" t="s">
        <v>52</v>
      </c>
      <c r="B22" t="s">
        <v>36</v>
      </c>
      <c r="C22" t="s">
        <v>45</v>
      </c>
      <c r="E22" t="s">
        <v>18</v>
      </c>
    </row>
    <row r="23" spans="1:16" x14ac:dyDescent="0.15">
      <c r="A23" t="s">
        <v>52</v>
      </c>
      <c r="B23" t="s">
        <v>36</v>
      </c>
      <c r="C23" t="s">
        <v>37</v>
      </c>
      <c r="E23" t="s">
        <v>19</v>
      </c>
    </row>
    <row r="24" spans="1:16" x14ac:dyDescent="0.15">
      <c r="A24" t="s">
        <v>53</v>
      </c>
      <c r="B24" t="s">
        <v>38</v>
      </c>
      <c r="C24" t="s">
        <v>45</v>
      </c>
      <c r="D24" t="s">
        <v>51</v>
      </c>
      <c r="E24" t="s">
        <v>15</v>
      </c>
    </row>
    <row r="25" spans="1:16" x14ac:dyDescent="0.15">
      <c r="A25" t="s">
        <v>53</v>
      </c>
      <c r="B25" t="s">
        <v>38</v>
      </c>
      <c r="C25" t="s">
        <v>48</v>
      </c>
      <c r="E25" t="s">
        <v>20</v>
      </c>
    </row>
    <row r="26" spans="1:16" x14ac:dyDescent="0.15">
      <c r="A26" t="s">
        <v>53</v>
      </c>
      <c r="B26" t="s">
        <v>38</v>
      </c>
      <c r="C26" t="s">
        <v>39</v>
      </c>
      <c r="E26" t="s">
        <v>21</v>
      </c>
    </row>
    <row r="27" spans="1:16" x14ac:dyDescent="0.15">
      <c r="B27" t="s">
        <v>40</v>
      </c>
      <c r="C27" t="s">
        <v>48</v>
      </c>
      <c r="E27" t="s">
        <v>22</v>
      </c>
    </row>
    <row r="28" spans="1:16" x14ac:dyDescent="0.15">
      <c r="B28" t="s">
        <v>41</v>
      </c>
      <c r="C28" t="s">
        <v>48</v>
      </c>
      <c r="E28" t="s">
        <v>23</v>
      </c>
    </row>
    <row r="29" spans="1:16" x14ac:dyDescent="0.15">
      <c r="B29" t="s">
        <v>42</v>
      </c>
      <c r="C29" t="s">
        <v>48</v>
      </c>
      <c r="E29" t="s">
        <v>50</v>
      </c>
    </row>
    <row r="32" spans="1:16" x14ac:dyDescent="0.15">
      <c r="A32">
        <v>1</v>
      </c>
      <c r="B32" t="s">
        <v>31</v>
      </c>
      <c r="C32" t="s">
        <v>43</v>
      </c>
      <c r="D32" t="s">
        <v>32</v>
      </c>
      <c r="E32" t="s">
        <v>50</v>
      </c>
      <c r="H32" t="s">
        <v>31</v>
      </c>
      <c r="J32" t="s">
        <v>33</v>
      </c>
      <c r="K32" t="s">
        <v>34</v>
      </c>
      <c r="L32" t="s">
        <v>35</v>
      </c>
      <c r="M32" t="s">
        <v>36</v>
      </c>
      <c r="N32" t="s">
        <v>38</v>
      </c>
      <c r="O32" t="s">
        <v>40</v>
      </c>
      <c r="P32" t="s">
        <v>41</v>
      </c>
    </row>
    <row r="33" spans="1:16" x14ac:dyDescent="0.15">
      <c r="A33">
        <v>2</v>
      </c>
      <c r="B33" t="s">
        <v>33</v>
      </c>
      <c r="C33" t="s">
        <v>43</v>
      </c>
      <c r="D33" t="s">
        <v>50</v>
      </c>
      <c r="H33" s="4" t="s">
        <v>68</v>
      </c>
      <c r="I33" s="4"/>
      <c r="J33" s="8" t="s">
        <v>68</v>
      </c>
      <c r="K33" s="7" t="s">
        <v>68</v>
      </c>
      <c r="L33" s="5" t="s">
        <v>68</v>
      </c>
      <c r="M33" s="6" t="s">
        <v>70</v>
      </c>
      <c r="N33" s="1" t="s">
        <v>73</v>
      </c>
      <c r="O33" s="2" t="s">
        <v>74</v>
      </c>
      <c r="P33" s="3" t="s">
        <v>74</v>
      </c>
    </row>
    <row r="34" spans="1:16" x14ac:dyDescent="0.15">
      <c r="A34">
        <v>3</v>
      </c>
      <c r="B34" t="s">
        <v>34</v>
      </c>
      <c r="C34" t="s">
        <v>43</v>
      </c>
      <c r="D34" t="s">
        <v>50</v>
      </c>
      <c r="H34" s="4" t="s">
        <v>69</v>
      </c>
      <c r="I34" s="4"/>
      <c r="J34" s="8" t="s">
        <v>61</v>
      </c>
      <c r="K34" s="7" t="s">
        <v>61</v>
      </c>
      <c r="L34" s="5" t="s">
        <v>61</v>
      </c>
      <c r="M34" s="6" t="s">
        <v>71</v>
      </c>
      <c r="N34" s="1" t="s">
        <v>74</v>
      </c>
      <c r="O34" s="2" t="s">
        <v>61</v>
      </c>
      <c r="P34" s="3" t="s">
        <v>61</v>
      </c>
    </row>
    <row r="35" spans="1:16" x14ac:dyDescent="0.15">
      <c r="A35">
        <v>4</v>
      </c>
      <c r="B35" t="s">
        <v>35</v>
      </c>
      <c r="C35" t="s">
        <v>43</v>
      </c>
      <c r="D35" t="s">
        <v>50</v>
      </c>
      <c r="H35" s="4" t="s">
        <v>61</v>
      </c>
      <c r="I35" s="4"/>
      <c r="J35" s="8"/>
      <c r="K35" s="7"/>
      <c r="L35" s="5"/>
      <c r="M35" s="6" t="s">
        <v>72</v>
      </c>
      <c r="N35" s="1" t="s">
        <v>75</v>
      </c>
      <c r="O35" s="2"/>
      <c r="P35" s="3"/>
    </row>
    <row r="36" spans="1:16" x14ac:dyDescent="0.15">
      <c r="A36">
        <v>5</v>
      </c>
      <c r="B36" t="s">
        <v>36</v>
      </c>
      <c r="C36" t="s">
        <v>44</v>
      </c>
      <c r="D36" t="s">
        <v>45</v>
      </c>
      <c r="E36" t="s">
        <v>46</v>
      </c>
      <c r="F36" t="s">
        <v>50</v>
      </c>
      <c r="H36" s="4"/>
      <c r="I36" s="4"/>
      <c r="J36" s="8"/>
      <c r="K36" s="7"/>
      <c r="L36" s="5"/>
      <c r="M36" s="6" t="s">
        <v>61</v>
      </c>
      <c r="N36" s="1" t="s">
        <v>61</v>
      </c>
      <c r="O36" s="2"/>
      <c r="P36" s="3"/>
    </row>
    <row r="37" spans="1:16" x14ac:dyDescent="0.15">
      <c r="A37">
        <v>6</v>
      </c>
      <c r="B37" t="s">
        <v>38</v>
      </c>
      <c r="C37" t="s">
        <v>47</v>
      </c>
      <c r="D37" t="s">
        <v>48</v>
      </c>
      <c r="E37" t="s">
        <v>49</v>
      </c>
      <c r="F37" t="s">
        <v>50</v>
      </c>
    </row>
    <row r="38" spans="1:16" x14ac:dyDescent="0.15">
      <c r="A38">
        <v>7</v>
      </c>
      <c r="B38" t="s">
        <v>40</v>
      </c>
      <c r="C38" t="s">
        <v>48</v>
      </c>
      <c r="D38" t="s">
        <v>50</v>
      </c>
    </row>
    <row r="39" spans="1:16" x14ac:dyDescent="0.15">
      <c r="A39">
        <v>8</v>
      </c>
      <c r="B39" t="s">
        <v>41</v>
      </c>
      <c r="C39" t="s">
        <v>48</v>
      </c>
      <c r="D39" t="s">
        <v>50</v>
      </c>
    </row>
  </sheetData>
  <mergeCells count="1">
    <mergeCell ref="N10:O10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8:R19"/>
  <sheetViews>
    <sheetView workbookViewId="0">
      <selection activeCell="A19" sqref="A19"/>
    </sheetView>
  </sheetViews>
  <sheetFormatPr defaultRowHeight="13.5" x14ac:dyDescent="0.15"/>
  <cols>
    <col min="2" max="3" width="11" bestFit="1" customWidth="1"/>
    <col min="6" max="6" width="14.375" bestFit="1" customWidth="1"/>
    <col min="7" max="7" width="14.25" bestFit="1" customWidth="1"/>
    <col min="8" max="8" width="13" bestFit="1" customWidth="1"/>
    <col min="9" max="12" width="5.25" bestFit="1" customWidth="1"/>
    <col min="13" max="13" width="13" bestFit="1" customWidth="1"/>
  </cols>
  <sheetData>
    <row r="18" spans="1:18" x14ac:dyDescent="0.15">
      <c r="A18" t="s">
        <v>77</v>
      </c>
      <c r="B18" t="s">
        <v>78</v>
      </c>
      <c r="C18" t="s">
        <v>79</v>
      </c>
      <c r="D18" t="s">
        <v>80</v>
      </c>
      <c r="E18" t="s">
        <v>81</v>
      </c>
      <c r="F18" t="s">
        <v>82</v>
      </c>
      <c r="G18" t="s">
        <v>83</v>
      </c>
      <c r="H18" t="s">
        <v>84</v>
      </c>
      <c r="I18" t="s">
        <v>85</v>
      </c>
      <c r="J18" t="s">
        <v>86</v>
      </c>
      <c r="K18" t="s">
        <v>87</v>
      </c>
      <c r="L18" t="s">
        <v>88</v>
      </c>
      <c r="M18" t="s">
        <v>89</v>
      </c>
      <c r="N18" t="s">
        <v>90</v>
      </c>
      <c r="O18" t="s">
        <v>91</v>
      </c>
      <c r="P18" t="s">
        <v>92</v>
      </c>
      <c r="Q18" t="s">
        <v>93</v>
      </c>
      <c r="R18" t="s">
        <v>94</v>
      </c>
    </row>
    <row r="19" spans="1:18" x14ac:dyDescent="0.15">
      <c r="E19" t="str">
        <f>IF(申込入力!B19="","",申込入力!B19)</f>
        <v/>
      </c>
      <c r="F19" t="str">
        <f>IF(申込入力!D19="","",申込入力!D19)</f>
        <v/>
      </c>
      <c r="G19" t="str">
        <f>IF(申込入力!G19="","",申込入力!G19)</f>
        <v/>
      </c>
      <c r="I19" t="str">
        <f>IF(申込入力!K19="","",IF(申込入力!K19="男子",1,2))</f>
        <v/>
      </c>
      <c r="J19" t="str">
        <f>IF(申込入力!L19="","",申込入力!L19)</f>
        <v/>
      </c>
      <c r="N19" t="str">
        <f>IF(F19="","",23)</f>
        <v/>
      </c>
      <c r="O19" t="e">
        <f>申込入力!T19</f>
        <v>#N/A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10</vt:i4>
      </vt:variant>
    </vt:vector>
  </HeadingPairs>
  <TitlesOfParts>
    <vt:vector size="13" baseType="lpstr">
      <vt:lpstr>申込入力</vt:lpstr>
      <vt:lpstr>リスト</vt:lpstr>
      <vt:lpstr>NANSデータ</vt:lpstr>
      <vt:lpstr>申込入力!Print_Area</vt:lpstr>
      <vt:lpstr>申込入力!Print_Titles</vt:lpstr>
      <vt:lpstr>一般女子</vt:lpstr>
      <vt:lpstr>一般男子</vt:lpstr>
      <vt:lpstr>高校女子</vt:lpstr>
      <vt:lpstr>高校男子</vt:lpstr>
      <vt:lpstr>小学女子</vt:lpstr>
      <vt:lpstr>小学男子</vt:lpstr>
      <vt:lpstr>中学女子</vt:lpstr>
      <vt:lpstr>中学男子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km zov</cp:lastModifiedBy>
  <cp:lastPrinted>2021-12-21T10:23:25Z</cp:lastPrinted>
  <dcterms:created xsi:type="dcterms:W3CDTF">2021-12-21T00:07:20Z</dcterms:created>
  <dcterms:modified xsi:type="dcterms:W3CDTF">2023-12-06T13:53:52Z</dcterms:modified>
</cp:coreProperties>
</file>